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2\mirai_sen\R３年度\03　財政担当\★HP公表\財政状況資料集\令和元年度\"/>
    </mc:Choice>
  </mc:AlternateContent>
  <xr:revisionPtr revIDLastSave="0" documentId="13_ncr:1_{A4D7B03A-9194-4CBE-AE1D-442BA6986F8D}"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<sst xmlns="http://schemas.openxmlformats.org/spreadsheetml/2006/main" count="1157" uniqueCount="593">
  <si>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</si>
  <si>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</si>
  <si>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</si>
  <si>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</si>
  <si>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</si>
  <si>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</si>
  <si>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</si>
  <si>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</si>
  <si>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</si>
  <si>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</si>
  <si>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</si>
  <si>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</si>
  <si>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</si>
  <si>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</si>
  <si>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</si>
  <si>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</si>
  <si>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</si>
  <si>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</si>
  <si>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</si>
  <si>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</si>
  <si>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</si>
  <si>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</si>
  <si>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</si>
  <si>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</si>
  <si>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</si>
  <si>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</si>
  <si>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</si>
  <si>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</si>
  <si>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</si>
  <si>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</si>
  <si>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</si>
  <si>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</si>
  <si>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</si>
  <si>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</si>
  <si>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</si>
  <si>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</si>
  <si>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</si>
  <si>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</si>
  <si>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</si>
  <si>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</si>
  <si>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</si>
  <si>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</si>
  <si>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</si>
  <si>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</si>
  <si>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</si>
  <si>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</si>
  <si>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</si>
  <si>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</si>
  <si>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</si>
  <si>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</si>
  <si>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</si>
  <si>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</si>
  <si>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</si>
  <si>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</si>
  <si>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</si>
  <si>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</si>
  <si>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</si>
  <si>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</si>
  <si>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</si>
  <si>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</si>
  <si>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</si>
  <si>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</si>
  <si>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</si>
  <si>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</si>
  <si>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</si>
  <si>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</si>
  <si>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</si>
  <si>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</si>
  <si>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</si>
  <si>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</si>
  <si>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</si>
  <si>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</si>
  <si>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</si>
  <si>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</si>
  <si>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</si>
  <si>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</si>
  <si>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</si>
  <si>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</si>
  <si>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</si>
  <si>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</si>
  <si>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</si>
  <si>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</si>
  <si>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</si>
  <si>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</si>
  <si>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</si>
  <si>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</si>
  <si>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</si>
  <si>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</si>
  <si>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</si>
  <si>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</si>
  <si>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</si>
  <si>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</si>
  <si>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</si>
  <si>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</si>
  <si>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</si>
  <si>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</si>
  <si>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</si>
  <si>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</si>
  <si>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皆野町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</si>
  <si>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</si>
  <si>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</si>
  <si>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</si>
  <si>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</si>
  <si>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</si>
  <si>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</si>
  <si>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</si>
  <si>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</si>
  <si>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</si>
  <si>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</si>
  <si>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</si>
  <si>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</si>
  <si>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</si>
  <si>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</si>
  <si>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</si>
  <si>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</si>
  <si>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</si>
  <si>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</si>
  <si>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</si>
  <si>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</si>
  <si>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</si>
  <si>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</si>
  <si>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</si>
  <si>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</si>
  <si>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</si>
  <si>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</si>
  <si>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</si>
  <si>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</si>
  <si>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</si>
  <si>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</si>
  <si>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</si>
  <si>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</si>
  <si>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</si>
  <si>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</si>
  <si>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</si>
  <si>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</si>
  <si>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</si>
  <si>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</si>
  <si>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</si>
  <si>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</si>
  <si>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</si>
  <si>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</si>
  <si>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</si>
  <si>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</si>
  <si>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</si>
  <si>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</si>
  <si>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</si>
  <si>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</si>
  <si>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</si>
  <si>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</si>
  <si>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</si>
  <si>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</si>
  <si>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</si>
  <si>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</si>
  <si>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</si>
  <si>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</si>
  <si>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</si>
  <si>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</si>
  <si>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</si>
  <si>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</si>
  <si>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</si>
  <si>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</si>
  <si>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</si>
  <si>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</si>
  <si>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</si>
  <si>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</si>
  <si>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</si>
  <si>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</si>
  <si>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</si>
  <si>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</si>
  <si>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</si>
  <si>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</si>
  <si>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</si>
  <si>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</si>
  <si>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</si>
  <si>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</si>
  <si>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</si>
  <si>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</si>
  <si>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</si>
  <si>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</si>
  <si>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</si>
  <si>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</si>
  <si>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</si>
  <si>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</si>
  <si>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</si>
  <si>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</si>
  <si>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</si>
  <si>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</si>
  <si>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</si>
  <si>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</si>
  <si>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</si>
  <si>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</si>
  <si>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</si>
  <si>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</si>
  <si>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</si>
  <si>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</si>
  <si>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</si>
  <si>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</si>
  <si>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</si>
  <si>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</si>
  <si>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</si>
  <si>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</si>
  <si>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</si>
  <si>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</si>
  <si>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</si>
  <si>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</si>
  <si>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</si>
  <si>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</si>
  <si>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</si>
  <si>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</si>
  <si>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</si>
  <si>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</si>
  <si>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埼玉県皆野町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</si>
  <si>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</si>
  <si>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</si>
  <si>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</si>
  <si>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</si>
  <si>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</si>
  <si>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</si>
  <si>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</si>
  <si>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</si>
  <si>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</si>
  <si>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</si>
  <si>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</si>
  <si>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</si>
  <si>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</si>
  <si>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</si>
  <si>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</si>
  <si>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</si>
  <si>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</si>
  <si>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</si>
  <si>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</si>
  <si>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</si>
  <si>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</si>
  <si>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</si>
  <si>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</si>
  <si>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</si>
  <si>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</si>
  <si>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</si>
  <si>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</si>
  <si>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</si>
  <si>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</si>
  <si>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</si>
  <si>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</si>
  <si>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</si>
  <si>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</si>
  <si>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</si>
  <si>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</si>
  <si>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</si>
  <si>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</si>
  <si>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</si>
  <si>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</si>
  <si>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</si>
  <si>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</si>
  <si>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</si>
  <si>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</si>
  <si>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</si>
  <si>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</si>
  <si>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</si>
  <si>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</si>
  <si>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</si>
  <si>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</si>
  <si>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</si>
  <si>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</si>
  <si>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</si>
  <si>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</si>
  <si>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</si>
  <si>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</si>
  <si>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</si>
  <si>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</si>
  <si>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</si>
  <si>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</si>
  <si>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</si>
  <si>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</si>
  <si>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</si>
  <si>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</si>
  <si>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</si>
  <si>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</si>
  <si>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</si>
  <si>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</si>
  <si>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</si>
  <si>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</si>
  <si>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</si>
  <si>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</si>
  <si>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</si>
  <si>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</si>
  <si>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</si>
  <si>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</si>
  <si>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</si>
  <si>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</si>
  <si>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</si>
  <si>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</si>
  <si>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</si>
  <si>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</si>
  <si>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</si>
  <si>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</si>
  <si>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</si>
  <si>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</si>
  <si>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</si>
  <si>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</si>
  <si>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</si>
  <si>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</si>
  <si>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</si>
  <si>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</si>
  <si>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</si>
  <si>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</si>
  <si>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</si>
  <si>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</si>
  <si>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</si>
  <si>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</si>
  <si>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</si>
  <si>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</si>
  <si>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</si>
  <si>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</si>
  <si>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</si>
  <si>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</si>
  <si>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</si>
  <si>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</si>
  <si>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</si>
  <si>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</si>
  <si>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</si>
  <si>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</si>
  <si>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</si>
  <si>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</si>
  <si>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</si>
  <si>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</si>
  <si>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</si>
  <si>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</si>
  <si>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</si>
  <si>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</si>
  <si>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</si>
  <si>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</si>
  <si>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</si>
  <si>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</si>
  <si>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</si>
  <si>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</si>
  <si>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</si>
  <si>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</si>
  <si>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</si>
  <si>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</si>
  <si>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</si>
  <si>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</si>
  <si>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</si>
  <si>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</si>
  <si>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</si>
  <si>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</si>
  <si>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</si>
  <si>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</si>
  <si>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</si>
  <si>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</si>
  <si>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</si>
  <si>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</si>
  <si>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</si>
  <si>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</si>
  <si>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</si>
  <si>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</si>
  <si>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</si>
  <si>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</si>
  <si>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</si>
  <si>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</si>
  <si>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</si>
  <si>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</si>
  <si>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</si>
  <si>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</si>
  <si>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</si>
  <si>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</si>
  <si>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埼玉県皆野町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</si>
  <si>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</si>
  <si>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</si>
  <si>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</si>
  <si>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</si>
  <si>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</si>
  <si>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</si>
  <si>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</si>
  <si>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</si>
  <si>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</si>
  <si>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</si>
  <si>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</si>
  <si>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</si>
  <si>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</si>
  <si>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</si>
  <si>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</si>
  <si>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</si>
  <si>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</si>
  <si>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</si>
  <si>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</si>
  <si>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</si>
  <si>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</si>
  <si>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</si>
  <si>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</si>
  <si>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</si>
  <si>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</si>
  <si>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</si>
  <si>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</si>
  <si>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</si>
  <si>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</si>
  <si>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</si>
  <si>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</si>
  <si>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</si>
  <si>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</si>
  <si>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</si>
  <si>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</si>
  <si>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</si>
  <si>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</si>
  <si>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</si>
  <si>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</si>
  <si>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</si>
  <si>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</si>
  <si>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</si>
  <si>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</si>
  <si>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</si>
  <si>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</si>
  <si>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</si>
  <si>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</si>
  <si>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</si>
  <si>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</si>
  <si>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</si>
  <si>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</si>
  <si>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</si>
  <si>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</si>
  <si>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</si>
  <si>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</si>
  <si>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</si>
  <si>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</si>
  <si>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</si>
  <si>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</si>
  <si>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</si>
  <si>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</si>
  <si>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</si>
  <si>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</si>
  <si>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</si>
  <si>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</si>
  <si>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</si>
  <si>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</si>
  <si>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</si>
  <si>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</si>
  <si>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</si>
  <si>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</si>
  <si>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</si>
  <si>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</si>
  <si>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</si>
  <si>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</si>
  <si>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</si>
  <si>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</si>
  <si>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</si>
  <si>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</si>
  <si>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</si>
  <si>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</si>
  <si>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</si>
  <si>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</si>
  <si>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</si>
  <si>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</si>
  <si>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</si>
  <si>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</si>
  <si>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</si>
  <si>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</si>
  <si>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</si>
  <si>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</si>
  <si>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</si>
  <si>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</si>
  <si>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</si>
  <si>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</si>
  <si>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</si>
  <si>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</si>
  <si>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</si>
  <si>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</si>
  <si>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</si>
  <si>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</si>
  <si>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</si>
  <si>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</si>
  <si>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</si>
  <si>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</si>
  <si>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</si>
  <si>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</si>
  <si>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</si>
  <si>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</si>
  <si>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</si>
  <si>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</si>
  <si>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</si>
  <si>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</si>
  <si>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</si>
  <si>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</si>
  <si>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</si>
  <si>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</si>
  <si>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</si>
  <si>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</si>
  <si>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</si>
  <si>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</si>
  <si>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</si>
  <si>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</si>
  <si>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</si>
  <si>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</si>
  <si>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</si>
  <si>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</si>
  <si>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</si>
  <si>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</si>
  <si>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</si>
  <si>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</si>
  <si>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</si>
  <si>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</si>
  <si>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</si>
  <si>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</si>
  <si>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</si>
  <si>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</si>
  <si>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</si>
  <si>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</si>
  <si>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</si>
  <si>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</si>
  <si>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</si>
  <si>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</si>
  <si>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</si>
  <si>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</si>
  <si>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</si>
  <si>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</si>
  <si>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</si>
  <si>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</si>
  <si>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</si>
  <si>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</si>
  <si>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</si>
  <si>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</si>
  <si>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</si>
  <si>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</si>
  <si>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</si>
  <si>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</si>
  <si>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</si>
  <si>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</si>
  <si>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</si>
  <si>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</si>
  <si>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</si>
  <si>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</si>
  <si>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</si>
  <si>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</si>
  <si>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</si>
  <si>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</si>
  <si>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</si>
  <si>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</si>
  <si>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</si>
  <si>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</si>
  <si>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</si>
  <si>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</si>
  <si>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</si>
  <si>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</si>
  <si>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</si>
  <si>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</si>
  <si>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</si>
  <si>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</si>
  <si>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</si>
  <si>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</si>
  <si>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t>
  </si>
  <si>
    <t>▲ 0.87</t>
  </si>
  <si>
    <t>▲ 2.58</t>
  </si>
  <si>
    <t>一般会計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</si>
  <si>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</si>
  <si>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</si>
  <si>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</si>
  <si>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</si>
  <si>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</si>
  <si>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</si>
  <si>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</si>
  <si>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</si>
  <si>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</si>
  <si>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</si>
  <si>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</si>
  <si>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埼玉県後期高齢者医療広域連合</t>
    <rPh sb="0" eb="2">
      <t>サイタマ</t>
    </rPh>
    <rPh sb="2" eb="3">
      <t>ケン</t>
    </rPh>
    <rPh sb="3" eb="5">
      <t>コウキ</t>
    </rPh>
    <rPh sb="5" eb="8">
      <t>コウレイシャ</t>
    </rPh>
    <rPh sb="8" eb="14">
      <t>イリョウコウイキレンゴウ</t>
    </rPh>
    <phoneticPr fontId="2"/>
  </si>
  <si>
    <t>埼玉県市町村総合事務組合</t>
    <rPh sb="0" eb="12">
      <t>サイタマケンシチョウソンソウゴウジムクミアイ</t>
    </rPh>
    <phoneticPr fontId="2"/>
  </si>
  <si>
    <t>彩の国さいたま人づくり広域連合</t>
    <rPh sb="0" eb="1">
      <t>サイ</t>
    </rPh>
    <rPh sb="2" eb="3">
      <t>クニ</t>
    </rPh>
    <rPh sb="7" eb="8">
      <t>ヒト</t>
    </rPh>
    <rPh sb="11" eb="15">
      <t>コウイキレンゴウ</t>
    </rPh>
    <phoneticPr fontId="2"/>
  </si>
  <si>
    <t>皆野・長瀞下水道組合</t>
    <rPh sb="0" eb="2">
      <t>ミナノ</t>
    </rPh>
    <rPh sb="3" eb="5">
      <t>ナガトロ</t>
    </rPh>
    <rPh sb="5" eb="10">
      <t>ゲスイドウクミアイ</t>
    </rPh>
    <phoneticPr fontId="2"/>
  </si>
  <si>
    <t>皆野・長瀞下水道組合</t>
    <rPh sb="0" eb="2">
      <t>ミナノ</t>
    </rPh>
    <rPh sb="3" eb="10">
      <t>ナガトロゲスイドウクミアイ</t>
    </rPh>
    <phoneticPr fontId="2"/>
  </si>
  <si>
    <t>秩父広域市町村圏組合</t>
    <rPh sb="0" eb="10">
      <t>チチブコウイキシチョウソンケンクミアイ</t>
    </rPh>
    <phoneticPr fontId="2"/>
  </si>
  <si>
    <t>一般会計</t>
    <rPh sb="0" eb="2">
      <t>イッパン</t>
    </rPh>
    <rPh sb="2" eb="4">
      <t>カイケイ</t>
    </rPh>
    <phoneticPr fontId="2"/>
  </si>
  <si>
    <t>特別会計</t>
    <rPh sb="0" eb="2">
      <t>トクベツ</t>
    </rPh>
    <rPh sb="2" eb="4">
      <t>カイケイ</t>
    </rPh>
    <phoneticPr fontId="2"/>
  </si>
  <si>
    <t>一般会計</t>
    <rPh sb="0" eb="4">
      <t>イッパンカイケイ</t>
    </rPh>
    <phoneticPr fontId="2"/>
  </si>
  <si>
    <t>水道事業会計</t>
    <rPh sb="0" eb="2">
      <t>スイドウ</t>
    </rPh>
    <rPh sb="2" eb="4">
      <t>ジギョウ</t>
    </rPh>
    <rPh sb="4" eb="6">
      <t>カイケイ</t>
    </rPh>
    <phoneticPr fontId="2"/>
  </si>
  <si>
    <t>下水道事業会計</t>
    <rPh sb="0" eb="5">
      <t>ゲスイドウジギョウ</t>
    </rPh>
    <rPh sb="5" eb="7">
      <t>カイケイ</t>
    </rPh>
    <phoneticPr fontId="2"/>
  </si>
  <si>
    <t>浄化槽市町村整備型事業特別会計</t>
    <rPh sb="0" eb="6">
      <t>ジョウカソウシチョウソン</t>
    </rPh>
    <rPh sb="6" eb="9">
      <t>セイビガタ</t>
    </rPh>
    <rPh sb="9" eb="11">
      <t>ジギョウ</t>
    </rPh>
    <rPh sb="11" eb="13">
      <t>トクベツ</t>
    </rPh>
    <rPh sb="13" eb="15">
      <t>カイケイ</t>
    </rPh>
    <phoneticPr fontId="2"/>
  </si>
  <si>
    <t>交通災害特別会計</t>
    <rPh sb="0" eb="4">
      <t>コウツウサイガイ</t>
    </rPh>
    <rPh sb="4" eb="6">
      <t>トクベツ</t>
    </rPh>
    <rPh sb="6" eb="8">
      <t>カイケイ</t>
    </rPh>
    <phoneticPr fontId="2"/>
  </si>
  <si>
    <t>-</t>
    <phoneticPr fontId="2"/>
  </si>
  <si>
    <t>公共施設整備基金</t>
    <phoneticPr fontId="5"/>
  </si>
  <si>
    <t>地域福祉基金</t>
    <phoneticPr fontId="5"/>
  </si>
  <si>
    <t>災害見舞基金</t>
    <phoneticPr fontId="5"/>
  </si>
  <si>
    <t>図書購入基金</t>
    <phoneticPr fontId="5"/>
  </si>
  <si>
    <t>学校教育施設整備基金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</si>
  <si>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</si>
  <si>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</si>
  <si>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</si>
  <si>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</si>
  <si>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</si>
  <si>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</si>
  <si>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</si>
  <si>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</si>
  <si>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</si>
  <si>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例年上昇傾向にあった実質公債費比率は、令和元年度においても前年度から0.5%上昇した。比率の上昇に最も大きく影響したのは、比率の算定式の分母である標準財政規模が、交付税の錯誤措置により前年度と比較して74,797千円の減となったことが考えられる。また、分子のひとつである元利償還金については、平成20年度辺地対策事業債や、平成10年度の減税補てん債などの償還終了により前年度より12,276千円の減となった。
　将来負担比率は、地方債の現在高が148,657千円の減となったことや、皆野・長瀞下水道組合起債分の償還が進んだことを受け、低下している。今後も同様の理由により低下していく見込みである。</t>
    <rPh sb="1" eb="3">
      <t>レイネン</t>
    </rPh>
    <rPh sb="3" eb="5">
      <t>ジョウショウ</t>
    </rPh>
    <rPh sb="5" eb="7">
      <t>ケイコウ</t>
    </rPh>
    <rPh sb="20" eb="22">
      <t>レイワ</t>
    </rPh>
    <rPh sb="22" eb="24">
      <t>ガンネン</t>
    </rPh>
    <rPh sb="24" eb="25">
      <t>ド</t>
    </rPh>
    <rPh sb="30" eb="33">
      <t>ゼンネンド</t>
    </rPh>
    <rPh sb="39" eb="41">
      <t>ジョウショウ</t>
    </rPh>
    <rPh sb="44" eb="46">
      <t>ヒリツ</t>
    </rPh>
    <rPh sb="47" eb="49">
      <t>ジョウショウ</t>
    </rPh>
    <rPh sb="50" eb="51">
      <t>モット</t>
    </rPh>
    <rPh sb="52" eb="53">
      <t>オオ</t>
    </rPh>
    <rPh sb="55" eb="57">
      <t>エイキョウ</t>
    </rPh>
    <rPh sb="62" eb="64">
      <t>ヒリツ</t>
    </rPh>
    <rPh sb="65" eb="67">
      <t>サンテイ</t>
    </rPh>
    <rPh sb="67" eb="68">
      <t>シキ</t>
    </rPh>
    <rPh sb="69" eb="71">
      <t>ブンボ</t>
    </rPh>
    <rPh sb="74" eb="76">
      <t>ヒョウジュン</t>
    </rPh>
    <rPh sb="76" eb="78">
      <t>ザイセイ</t>
    </rPh>
    <rPh sb="78" eb="80">
      <t>キボ</t>
    </rPh>
    <rPh sb="82" eb="85">
      <t>コウフゼイ</t>
    </rPh>
    <rPh sb="86" eb="88">
      <t>サクゴ</t>
    </rPh>
    <rPh sb="88" eb="90">
      <t>ソチ</t>
    </rPh>
    <rPh sb="93" eb="96">
      <t>ゼンネンド</t>
    </rPh>
    <rPh sb="97" eb="99">
      <t>ヒカク</t>
    </rPh>
    <rPh sb="110" eb="111">
      <t>ゲン</t>
    </rPh>
    <rPh sb="118" eb="119">
      <t>カンガ</t>
    </rPh>
    <rPh sb="127" eb="129">
      <t>ブンシ</t>
    </rPh>
    <rPh sb="136" eb="138">
      <t>ガンリ</t>
    </rPh>
    <rPh sb="138" eb="141">
      <t>ショウカンキン</t>
    </rPh>
    <rPh sb="147" eb="149">
      <t>ヘイセイ</t>
    </rPh>
    <rPh sb="151" eb="153">
      <t>ネンド</t>
    </rPh>
    <rPh sb="153" eb="155">
      <t>ヘンチ</t>
    </rPh>
    <rPh sb="155" eb="157">
      <t>タイサク</t>
    </rPh>
    <rPh sb="157" eb="160">
      <t>ジギョウサイ</t>
    </rPh>
    <rPh sb="162" eb="164">
      <t>ヘイセイ</t>
    </rPh>
    <rPh sb="166" eb="168">
      <t>ネンド</t>
    </rPh>
    <rPh sb="169" eb="171">
      <t>ゲンゼイ</t>
    </rPh>
    <rPh sb="171" eb="172">
      <t>ホ</t>
    </rPh>
    <rPh sb="174" eb="175">
      <t>サイ</t>
    </rPh>
    <rPh sb="178" eb="180">
      <t>ショウカン</t>
    </rPh>
    <rPh sb="180" eb="182">
      <t>シュウリョウ</t>
    </rPh>
    <rPh sb="185" eb="188">
      <t>ゼンネンド</t>
    </rPh>
    <rPh sb="199" eb="200">
      <t>ゲン</t>
    </rPh>
    <rPh sb="215" eb="218">
      <t>チホウサイ</t>
    </rPh>
    <rPh sb="219" eb="221">
      <t>ゲンザイ</t>
    </rPh>
    <rPh sb="221" eb="222">
      <t>ダカ</t>
    </rPh>
    <rPh sb="230" eb="232">
      <t>センエン</t>
    </rPh>
    <rPh sb="233" eb="234">
      <t>ゲン</t>
    </rPh>
    <phoneticPr fontId="2"/>
  </si>
  <si>
    <t>実質公債費比率</t>
    <phoneticPr fontId="5"/>
  </si>
  <si>
    <t>　平成28年度に策定した公共施設等総合管理計画によると、今後30年間において今あるすべての公共施設等を保有し続けた場合、その維持・更新等に必要な額が約96億円不足すると推計している。令和2年度に策定した個別施設計画に基づき、施設の統廃合や維持・更新の方法等を検討し、将来負担の軽減を図ることが不可欠となっている。
　なお、令和元年度の将来負担比率は0.9%であり、年々減少傾向にある。また、有形固定資産減価償却率について、直近では大規模な改修等も予定していないことから今後も上昇する見込みである。</t>
    <rPh sb="161" eb="163">
      <t>レイワ</t>
    </rPh>
    <rPh sb="163" eb="164">
      <t>モト</t>
    </rPh>
    <rPh sb="182" eb="184">
      <t>ネンネン</t>
    </rPh>
    <rPh sb="184" eb="186">
      <t>ゲンショウ</t>
    </rPh>
    <rPh sb="186" eb="188">
      <t>ケイコウ</t>
    </rPh>
    <rPh sb="211" eb="213">
      <t>チョッキン</t>
    </rPh>
    <rPh sb="215" eb="218">
      <t>ダイキボ</t>
    </rPh>
    <rPh sb="219" eb="221">
      <t>カイシュウ</t>
    </rPh>
    <rPh sb="221" eb="222">
      <t>トウ</t>
    </rPh>
    <rPh sb="223" eb="225">
      <t>ヨテイ</t>
    </rPh>
    <rPh sb="234" eb="236">
      <t>コンゴ</t>
    </rPh>
    <rPh sb="237" eb="239">
      <t>ジョウショウ</t>
    </rPh>
    <rPh sb="241" eb="243">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</si>
</sst>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59C7820-455B-4619-BF87-3ABBE176EE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F0FA-40F9-86D5-76FB81F6DE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52162</c:v>
                </c:pt>
                <c:pt idx="1">
                  <c:v>37467</c:v>
                </c:pt>
                <c:pt idx="2">
                  <c:v>33992</c:v>
                </c:pt>
                <c:pt idx="3">
                  <c:v>32130</c:v>
                </c:pt>
                <c:pt idx="4">
                  <c:v>37725</c:v>
                </c:pt>
              </c:numCache>
            </c:numRef>
          </c:val>
          <c:smooth val="0"/>
          <c:extLst>
            <c:ext xmlns:c16="http://schemas.microsoft.com/office/drawing/2014/chart" uri="{C3380CC4-5D6E-409C-BE32-E72D297353CC}">
              <c16:uniqueId val="{00000001-F0FA-40F9-86D5-76FB81F6DE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5.14</c:v>
                </c:pt>
                <c:pt idx="1">
                  <c:v>2.73</c:v>
                </c:pt>
                <c:pt idx="2">
                  <c:v>4</c:v>
                </c:pt>
                <c:pt idx="3">
                  <c:v>4.76</c:v>
                </c:pt>
                <c:pt idx="4">
                  <c:v>8.01</c:v>
                </c:pt>
              </c:numCache>
            </c:numRef>
          </c:val>
          <c:extLst>
            <c:ext xmlns:c16="http://schemas.microsoft.com/office/drawing/2014/chart" uri="{C3380CC4-5D6E-409C-BE32-E72D297353CC}">
              <c16:uniqueId val="{00000000-C9B1-4702-9BB3-0550C8D592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20.76</c:v>
                </c:pt>
                <c:pt idx="1">
                  <c:v>22.38</c:v>
                </c:pt>
                <c:pt idx="2">
                  <c:v>22.79</c:v>
                </c:pt>
                <c:pt idx="3">
                  <c:v>21.12</c:v>
                </c:pt>
                <c:pt idx="4">
                  <c:v>16.02</c:v>
                </c:pt>
              </c:numCache>
            </c:numRef>
          </c:val>
          <c:extLst>
            <c:ext xmlns:c16="http://schemas.microsoft.com/office/drawing/2014/chart" uri="{C3380CC4-5D6E-409C-BE32-E72D297353CC}">
              <c16:uniqueId val="{00000001-C9B1-4702-9BB3-0550C8D592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3.97</c:v>
                </c:pt>
                <c:pt idx="1">
                  <c:v>-1.96</c:v>
                </c:pt>
                <c:pt idx="2">
                  <c:v>1.3</c:v>
                </c:pt>
                <c:pt idx="3">
                  <c:v>-0.87</c:v>
                </c:pt>
                <c:pt idx="4">
                  <c:v>-2.58</c:v>
                </c:pt>
              </c:numCache>
            </c:numRef>
          </c:val>
          <c:smooth val="0"/>
          <c:extLst>
            <c:ext xmlns:c16="http://schemas.microsoft.com/office/drawing/2014/chart" uri="{C3380CC4-5D6E-409C-BE32-E72D297353CC}">
              <c16:uniqueId val="{00000002-C9B1-4702-9BB3-0550C8D592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78-4A3D-B638-77814353BB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78-4A3D-B638-77814353BB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78-4A3D-B638-77814353BB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978-4A3D-B638-77814353BB3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978-4A3D-B638-77814353BB3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978-4A3D-B638-77814353BB3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0.04</c:v>
                </c:pt>
                <c:pt idx="8">
                  <c:v>#N/A</c:v>
                </c:pt>
                <c:pt idx="9">
                  <c:v>0.05</c:v>
                </c:pt>
              </c:numCache>
            </c:numRef>
          </c:val>
          <c:extLst>
            <c:ext xmlns:c16="http://schemas.microsoft.com/office/drawing/2014/chart" uri="{C3380CC4-5D6E-409C-BE32-E72D297353CC}">
              <c16:uniqueId val="{00000006-E978-4A3D-B638-77814353BB3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1.89</c:v>
                </c:pt>
                <c:pt idx="2">
                  <c:v>#N/A</c:v>
                </c:pt>
                <c:pt idx="3">
                  <c:v>4.6900000000000004</c:v>
                </c:pt>
                <c:pt idx="4">
                  <c:v>#N/A</c:v>
                </c:pt>
                <c:pt idx="5">
                  <c:v>4.87</c:v>
                </c:pt>
                <c:pt idx="6">
                  <c:v>#N/A</c:v>
                </c:pt>
                <c:pt idx="7">
                  <c:v>3.77</c:v>
                </c:pt>
                <c:pt idx="8">
                  <c:v>#N/A</c:v>
                </c:pt>
                <c:pt idx="9">
                  <c:v>1.83</c:v>
                </c:pt>
              </c:numCache>
            </c:numRef>
          </c:val>
          <c:extLst>
            <c:ext xmlns:c16="http://schemas.microsoft.com/office/drawing/2014/chart" uri="{C3380CC4-5D6E-409C-BE32-E72D297353CC}">
              <c16:uniqueId val="{00000007-E978-4A3D-B638-77814353BB3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3.42</c:v>
                </c:pt>
                <c:pt idx="2">
                  <c:v>#N/A</c:v>
                </c:pt>
                <c:pt idx="3">
                  <c:v>2.42</c:v>
                </c:pt>
                <c:pt idx="4">
                  <c:v>#N/A</c:v>
                </c:pt>
                <c:pt idx="5">
                  <c:v>0.84</c:v>
                </c:pt>
                <c:pt idx="6">
                  <c:v>#N/A</c:v>
                </c:pt>
                <c:pt idx="7">
                  <c:v>1.61</c:v>
                </c:pt>
                <c:pt idx="8">
                  <c:v>#N/A</c:v>
                </c:pt>
                <c:pt idx="9">
                  <c:v>2.0299999999999998</c:v>
                </c:pt>
              </c:numCache>
            </c:numRef>
          </c:val>
          <c:extLst>
            <c:ext xmlns:c16="http://schemas.microsoft.com/office/drawing/2014/chart" uri="{C3380CC4-5D6E-409C-BE32-E72D297353CC}">
              <c16:uniqueId val="{00000008-E978-4A3D-B638-77814353BB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5.13</c:v>
                </c:pt>
                <c:pt idx="2">
                  <c:v>#N/A</c:v>
                </c:pt>
                <c:pt idx="3">
                  <c:v>2.72</c:v>
                </c:pt>
                <c:pt idx="4">
                  <c:v>#N/A</c:v>
                </c:pt>
                <c:pt idx="5">
                  <c:v>3.99</c:v>
                </c:pt>
                <c:pt idx="6">
                  <c:v>#N/A</c:v>
                </c:pt>
                <c:pt idx="7">
                  <c:v>4.76</c:v>
                </c:pt>
                <c:pt idx="8">
                  <c:v>#N/A</c:v>
                </c:pt>
                <c:pt idx="9">
                  <c:v>8</c:v>
                </c:pt>
              </c:numCache>
            </c:numRef>
          </c:val>
          <c:extLst>
            <c:ext xmlns:c16="http://schemas.microsoft.com/office/drawing/2014/chart" uri="{C3380CC4-5D6E-409C-BE32-E72D297353CC}">
              <c16:uniqueId val="{00000009-E978-4A3D-B638-77814353BB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427</c:v>
                </c:pt>
                <c:pt idx="5">
                  <c:v>404</c:v>
                </c:pt>
                <c:pt idx="8">
                  <c:v>397</c:v>
                </c:pt>
                <c:pt idx="11">
                  <c:v>392</c:v>
                </c:pt>
                <c:pt idx="14">
                  <c:v>386</c:v>
                </c:pt>
              </c:numCache>
            </c:numRef>
          </c:val>
          <c:extLst>
            <c:ext xmlns:c16="http://schemas.microsoft.com/office/drawing/2014/chart" uri="{C3380CC4-5D6E-409C-BE32-E72D297353CC}">
              <c16:uniqueId val="{00000000-C6EC-4AA9-85F2-0D3D716ADC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EC-4AA9-85F2-0D3D716ADC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EC-4AA9-85F2-0D3D716ADC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209</c:v>
                </c:pt>
                <c:pt idx="3">
                  <c:v>221</c:v>
                </c:pt>
                <c:pt idx="6">
                  <c:v>222</c:v>
                </c:pt>
                <c:pt idx="9">
                  <c:v>219</c:v>
                </c:pt>
                <c:pt idx="12">
                  <c:v>224</c:v>
                </c:pt>
              </c:numCache>
            </c:numRef>
          </c:val>
          <c:extLst>
            <c:ext xmlns:c16="http://schemas.microsoft.com/office/drawing/2014/chart" uri="{C3380CC4-5D6E-409C-BE32-E72D297353CC}">
              <c16:uniqueId val="{00000003-C6EC-4AA9-85F2-0D3D716ADC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EC-4AA9-85F2-0D3D716ADC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EC-4AA9-85F2-0D3D716ADC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EC-4AA9-85F2-0D3D716ADC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321</c:v>
                </c:pt>
                <c:pt idx="3">
                  <c:v>334</c:v>
                </c:pt>
                <c:pt idx="6">
                  <c:v>341</c:v>
                </c:pt>
                <c:pt idx="9">
                  <c:v>352</c:v>
                </c:pt>
                <c:pt idx="12">
                  <c:v>339</c:v>
                </c:pt>
              </c:numCache>
            </c:numRef>
          </c:val>
          <c:extLst>
            <c:ext xmlns:c16="http://schemas.microsoft.com/office/drawing/2014/chart" uri="{C3380CC4-5D6E-409C-BE32-E72D297353CC}">
              <c16:uniqueId val="{00000007-C6EC-4AA9-85F2-0D3D716ADC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c:v>
                </c:pt>
                <c:pt idx="2">
                  <c:v>#N/A</c:v>
                </c:pt>
                <c:pt idx="3">
                  <c:v>#N/A</c:v>
                </c:pt>
                <c:pt idx="4">
                  <c:v>151</c:v>
                </c:pt>
                <c:pt idx="5">
                  <c:v>#N/A</c:v>
                </c:pt>
                <c:pt idx="6">
                  <c:v>#N/A</c:v>
                </c:pt>
                <c:pt idx="7">
                  <c:v>166</c:v>
                </c:pt>
                <c:pt idx="8">
                  <c:v>#N/A</c:v>
                </c:pt>
                <c:pt idx="9">
                  <c:v>#N/A</c:v>
                </c:pt>
                <c:pt idx="10">
                  <c:v>179</c:v>
                </c:pt>
                <c:pt idx="11">
                  <c:v>#N/A</c:v>
                </c:pt>
                <c:pt idx="12">
                  <c:v>#N/A</c:v>
                </c:pt>
                <c:pt idx="13">
                  <c:v>177</c:v>
                </c:pt>
                <c:pt idx="14">
                  <c:v>#N/A</c:v>
                </c:pt>
              </c:numCache>
            </c:numRef>
          </c:val>
          <c:smooth val="0"/>
          <c:extLst>
            <c:ext xmlns:c16="http://schemas.microsoft.com/office/drawing/2014/chart" uri="{C3380CC4-5D6E-409C-BE32-E72D297353CC}">
              <c16:uniqueId val="{00000008-C6EC-4AA9-85F2-0D3D716ADC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4325</c:v>
                </c:pt>
                <c:pt idx="5">
                  <c:v>4182</c:v>
                </c:pt>
                <c:pt idx="8">
                  <c:v>4074</c:v>
                </c:pt>
                <c:pt idx="11">
                  <c:v>3952</c:v>
                </c:pt>
                <c:pt idx="14">
                  <c:v>3881</c:v>
                </c:pt>
              </c:numCache>
            </c:numRef>
          </c:val>
          <c:extLst>
            <c:ext xmlns:c16="http://schemas.microsoft.com/office/drawing/2014/chart" uri="{C3380CC4-5D6E-409C-BE32-E72D297353CC}">
              <c16:uniqueId val="{00000000-1114-4001-B5DE-2BDEECB2A8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114-4001-B5DE-2BDEECB2A8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2036</c:v>
                </c:pt>
                <c:pt idx="5">
                  <c:v>2095</c:v>
                </c:pt>
                <c:pt idx="8">
                  <c:v>2134</c:v>
                </c:pt>
                <c:pt idx="11">
                  <c:v>2107</c:v>
                </c:pt>
                <c:pt idx="14">
                  <c:v>1960</c:v>
                </c:pt>
              </c:numCache>
            </c:numRef>
          </c:val>
          <c:extLst>
            <c:ext xmlns:c16="http://schemas.microsoft.com/office/drawing/2014/chart" uri="{C3380CC4-5D6E-409C-BE32-E72D297353CC}">
              <c16:uniqueId val="{00000002-1114-4001-B5DE-2BDEECB2A8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14-4001-B5DE-2BDEECB2A8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14-4001-B5DE-2BDEECB2A8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14-4001-B5DE-2BDEECB2A8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1067</c:v>
                </c:pt>
                <c:pt idx="3">
                  <c:v>1022</c:v>
                </c:pt>
                <c:pt idx="6">
                  <c:v>1028</c:v>
                </c:pt>
                <c:pt idx="9">
                  <c:v>968</c:v>
                </c:pt>
                <c:pt idx="12">
                  <c:v>929</c:v>
                </c:pt>
              </c:numCache>
            </c:numRef>
          </c:val>
          <c:extLst>
            <c:ext xmlns:c16="http://schemas.microsoft.com/office/drawing/2014/chart" uri="{C3380CC4-5D6E-409C-BE32-E72D297353CC}">
              <c16:uniqueId val="{00000006-1114-4001-B5DE-2BDEECB2A8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2313</c:v>
                </c:pt>
                <c:pt idx="3">
                  <c:v>2095</c:v>
                </c:pt>
                <c:pt idx="6">
                  <c:v>1954</c:v>
                </c:pt>
                <c:pt idx="9">
                  <c:v>1908</c:v>
                </c:pt>
                <c:pt idx="12">
                  <c:v>1787</c:v>
                </c:pt>
              </c:numCache>
            </c:numRef>
          </c:val>
          <c:extLst>
            <c:ext xmlns:c16="http://schemas.microsoft.com/office/drawing/2014/chart" uri="{C3380CC4-5D6E-409C-BE32-E72D297353CC}">
              <c16:uniqueId val="{00000007-1114-4001-B5DE-2BDEECB2A8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114-4001-B5DE-2BDEECB2A8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14-4001-B5DE-2BDEECB2A8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3541</c:v>
                </c:pt>
                <c:pt idx="3">
                  <c:v>3429</c:v>
                </c:pt>
                <c:pt idx="6">
                  <c:v>3416</c:v>
                </c:pt>
                <c:pt idx="9">
                  <c:v>3296</c:v>
                </c:pt>
                <c:pt idx="12">
                  <c:v>3147</c:v>
                </c:pt>
              </c:numCache>
            </c:numRef>
          </c:val>
          <c:extLst>
            <c:ext xmlns:c16="http://schemas.microsoft.com/office/drawing/2014/chart" uri="{C3380CC4-5D6E-409C-BE32-E72D297353CC}">
              <c16:uniqueId val="{0000000A-1114-4001-B5DE-2BDEECB2A8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560</c:v>
                </c:pt>
                <c:pt idx="2">
                  <c:v>#N/A</c:v>
                </c:pt>
                <c:pt idx="3">
                  <c:v>#N/A</c:v>
                </c:pt>
                <c:pt idx="4">
                  <c:v>268</c:v>
                </c:pt>
                <c:pt idx="5">
                  <c:v>#N/A</c:v>
                </c:pt>
                <c:pt idx="6">
                  <c:v>#N/A</c:v>
                </c:pt>
                <c:pt idx="7">
                  <c:v>191</c:v>
                </c:pt>
                <c:pt idx="8">
                  <c:v>#N/A</c:v>
                </c:pt>
                <c:pt idx="9">
                  <c:v>#N/A</c:v>
                </c:pt>
                <c:pt idx="10">
                  <c:v>113</c:v>
                </c:pt>
                <c:pt idx="11">
                  <c:v>#N/A</c:v>
                </c:pt>
                <c:pt idx="12">
                  <c:v>#N/A</c:v>
                </c:pt>
                <c:pt idx="13">
                  <c:v>23</c:v>
                </c:pt>
                <c:pt idx="14">
                  <c:v>#N/A</c:v>
                </c:pt>
              </c:numCache>
            </c:numRef>
          </c:val>
          <c:smooth val="0"/>
          <c:extLst>
            <c:ext xmlns:c16="http://schemas.microsoft.com/office/drawing/2014/chart" uri="{C3380CC4-5D6E-409C-BE32-E72D297353CC}">
              <c16:uniqueId val="{0000000B-1114-4001-B5DE-2BDEECB2A8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650</c:v>
                </c:pt>
                <c:pt idx="1">
                  <c:v>603</c:v>
                </c:pt>
                <c:pt idx="2">
                  <c:v>445</c:v>
                </c:pt>
              </c:numCache>
            </c:numRef>
          </c:val>
          <c:extLst>
            <c:ext xmlns:c16="http://schemas.microsoft.com/office/drawing/2014/chart" uri="{C3380CC4-5D6E-409C-BE32-E72D297353CC}">
              <c16:uniqueId val="{00000000-E31F-44C2-AFA1-14AD83985A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448</c:v>
                </c:pt>
                <c:pt idx="1">
                  <c:v>448</c:v>
                </c:pt>
                <c:pt idx="2">
                  <c:v>448</c:v>
                </c:pt>
              </c:numCache>
            </c:numRef>
          </c:val>
          <c:extLst>
            <c:ext xmlns:c16="http://schemas.microsoft.com/office/drawing/2014/chart" uri="{C3380CC4-5D6E-409C-BE32-E72D297353CC}">
              <c16:uniqueId val="{00000001-E31F-44C2-AFA1-14AD83985A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878</c:v>
                </c:pt>
                <c:pt idx="1">
                  <c:v>838</c:v>
                </c:pt>
                <c:pt idx="2">
                  <c:v>778</c:v>
                </c:pt>
              </c:numCache>
            </c:numRef>
          </c:val>
          <c:extLst>
            <c:ext xmlns:c16="http://schemas.microsoft.com/office/drawing/2014/chart" uri="{C3380CC4-5D6E-409C-BE32-E72D297353CC}">
              <c16:uniqueId val="{00000002-E31F-44C2-AFA1-14AD83985A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{3D379B27-0F96-4D26-A798-278236A55065}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F69-4144-B109-521C9685A4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{8A7E6A59-CEC9-4FF6-855D-D36B7FD9F6F5}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69-4144-B109-521C9685A4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{9357F645-752F-4FFE-A8FD-2CD315B11B87}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69-4144-B109-521C9685A4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{94B5884B-328B-4765-BA20-70A51BF2DDEB}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69-4144-B109-521C9685A4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{DE9269BE-5E4F-42C6-82BA-4BCCBAC30EDD}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69-4144-B109-521C9685A47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{62B6B8EC-C758-4493-96F3-9B7728495904}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F69-4144-B109-521C9685A47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{E7DAD35F-FF9B-4194-A02D-67DBBD97F7FA}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F69-4144-B109-521C9685A47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{F136B71F-72D1-4435-AE51-83DE4CAD6802}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F69-4144-B109-521C9685A47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{9C457671-9B80-43CB-BF1F-D17DA49FAF31}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F69-4144-B109-521C9685A4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49.4</c:v>
                </c:pt>
                <c:pt idx="24">
                  <c:v>52.4</c:v>
                </c:pt>
              </c:numCache>
            </c:numRef>
          </c:xVal>
          <c:yVal>
            <c:numRef>
              <c:f>公会計指標分析・財政指標組合せ分析表!$BP$51:$DC$51</c:f>
              <c:numCache>
                <c:formatCode>#,##0.0;"▲ "#,##0.0</c:formatCode>
                <c:ptCount val="40"/>
                <c:pt idx="16">
                  <c:v>7.7</c:v>
                </c:pt>
                <c:pt idx="24">
                  <c:v>4.5</c:v>
                </c:pt>
              </c:numCache>
            </c:numRef>
          </c:yVal>
          <c:smooth val="0"/>
          <c:extLst>
            <c:ext xmlns:c16="http://schemas.microsoft.com/office/drawing/2014/chart" uri="{C3380CC4-5D6E-409C-BE32-E72D297353CC}">
              <c16:uniqueId val="{00000009-9F69-4144-B109-521C9685A4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{E450FC65-C529-4874-A890-C0C5275C9D1B}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F69-4144-B109-521C9685A4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{FAE63F30-6EE8-472D-B759-72FA9A7EC73B}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69-4144-B109-521C9685A4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{5062149E-F811-444E-9D1D-D9BA72F19D1F}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69-4144-B109-521C9685A4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{DE8831F9-0535-4ABD-A9AC-71F7E178779A}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69-4144-B109-521C9685A4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{F3FF066F-2FAB-4809-9186-31C03244130A}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69-4144-B109-521C9685A47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{34B286DA-FCC2-402A-999D-3E3880254A91}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F69-4144-B109-521C9685A47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{E4A5EB53-D518-4915-9375-D62EB4BC0AA0}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F69-4144-B109-521C9685A47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{33195F5A-84FC-4945-B911-9E69BF805276}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F69-4144-B109-521C9685A47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{33BE8058-2417-4E73-A8AC-205386099E5D}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F69-4144-B109-521C9685A4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59.8</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9F69-4144-B109-521C9685A470}"/>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{BD53C53B-D3F9-4F0F-93AA-5B21703C46CA}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04D-4F7D-9182-CF11760EF3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{E630E94D-EB72-451B-B7F3-9C8F8CB4A1B0}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4D-4F7D-9182-CF11760EF3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{1EA4F0D0-ECE6-4449-8711-D2E54B9167C7}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4D-4F7D-9182-CF11760EF3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{34FF10CE-980A-46EC-A738-B3EA2B0E6C90}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4D-4F7D-9182-CF11760EF3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{FB2EAEEE-F22D-487B-AB97-E8B4AD9A4AC1}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4D-4F7D-9182-CF11760EF32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{E8F5725A-6A16-4ADA-9450-D8BB5FE8A5A6}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04D-4F7D-9182-CF11760EF32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{7AD6690A-5C72-4655-9D55-C1DD1525E380}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04D-4F7D-9182-CF11760EF32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{62B1842E-9A10-432C-A12C-2C854DCB3702}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04D-4F7D-9182-CF11760EF32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{A86AFE6D-1FCE-4497-A240-A4CB7F3639CB}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04D-4F7D-9182-CF11760EF3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4.2</c:v>
                </c:pt>
                <c:pt idx="16">
                  <c:v>5.6</c:v>
                </c:pt>
                <c:pt idx="24">
                  <c:v>6.6</c:v>
                </c:pt>
                <c:pt idx="32">
                  <c:v>7.1</c:v>
                </c:pt>
              </c:numCache>
            </c:numRef>
          </c:xVal>
          <c:yVal>
            <c:numRef>
              <c:f>公会計指標分析・財政指標組合せ分析表!$BP$73:$DC$73</c:f>
              <c:numCache>
                <c:formatCode>#,##0.0;"▲ "#,##0.0</c:formatCode>
                <c:ptCount val="40"/>
                <c:pt idx="0">
                  <c:v>21.5</c:v>
                </c:pt>
                <c:pt idx="8">
                  <c:v>10.7</c:v>
                </c:pt>
                <c:pt idx="16">
                  <c:v>7.7</c:v>
                </c:pt>
                <c:pt idx="24">
                  <c:v>4.5</c:v>
                </c:pt>
                <c:pt idx="32">
                  <c:v>0.9</c:v>
                </c:pt>
              </c:numCache>
            </c:numRef>
          </c:yVal>
          <c:smooth val="0"/>
          <c:extLst>
            <c:ext xmlns:c16="http://schemas.microsoft.com/office/drawing/2014/chart" uri="{C3380CC4-5D6E-409C-BE32-E72D297353CC}">
              <c16:uniqueId val="{00000009-904D-4F7D-9182-CF11760EF3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{8D3CB1F7-196D-4A1A-8512-EF852B3DAB8A}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04D-4F7D-9182-CF11760EF3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{067CCF1A-A024-4861-B602-FD875BD13378}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4D-4F7D-9182-CF11760EF3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{1228BA70-9F57-4D47-BE0D-4A8C8EFB9829}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4D-4F7D-9182-CF11760EF3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{2F0A9F32-B192-4867-A1D9-38D543E182B6}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4D-4F7D-9182-CF11760EF3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{F5189F85-AE62-4880-A5FB-0D193F6B79AA}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4D-4F7D-9182-CF11760EF325}"/>
                </c:ext>
              </c:extLst>
            </c:dLbl>
            <c:dLbl>
              <c:idx val="8"/>
              <c:layout>
                <c:manualLayout>
                  <c:x val="0"/>
                  <c:y val="-3.769366815831427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{14D5F5F5-670D-42E5-B4D5-9B6D85510AD1}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04D-4F7D-9182-CF11760EF325}"/>
                </c:ext>
              </c:extLst>
            </c:dLbl>
            <c:dLbl>
              <c:idx val="16"/>
              <c:layout>
                <c:manualLayout>
                  <c:x val="0"/>
                  <c:y val="3.77676454733075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{740B8791-3EFD-46E4-94DB-4A5367298253}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04D-4F7D-9182-CF11760EF325}"/>
                </c:ext>
              </c:extLst>
            </c:dLbl>
            <c:dLbl>
              <c:idx val="24"/>
              <c:layout>
                <c:manualLayout>
                  <c:x val="0"/>
                  <c:y val="-7.3806071208725227E-5"/>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{14B2D660-AD61-4C90-BE31-66448B1FF439}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04D-4F7D-9182-CF11760EF32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{9637F507-93C5-4E3A-A43A-4AFE11D15F7F}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04D-4F7D-9182-CF11760EF3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904D-4F7D-9182-CF11760EF325}"/>
            </c:ext>
          </c:extLst>
        </c:ser>
        <c:dLbls>
          <c:showLegendKey val="0"/>
          <c:showVal val="1"/>
          <c:showCatName val="0"/>
          <c:showSerName val="0"/>
          <c:showPercent val="0"/>
          <c:showBubbleSize val="0"/>
        </c:dLbls>
        <c:axId val="84219776"/>
        <c:axId val="84234240"/>
      </c:scatterChart>
      <c:valAx>
        <c:axId val="84219776"/>
        <c:scaling>
          <c:orientation val="minMax"/>
          <c:max val="9.4"/>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年度辺地対策事業債（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年度減税補てん債（同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千円）等、相次いで過去の起債について償還が終了した。平成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年度で償還が終了したものの合計が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一方、新たに償還が開始になったものとして、平成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年度上水道広域化施設整備事業債（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年度学校教育施設等整備事業債（同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千円）等があり、これらの令和元年度の元利償還金は合計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このため、元利償還金は減少している。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組合等起債の元利償還金に対する負担金は、秩父広域市町村圏組合の消防防災拠点整備事業のための借入分が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年度まで、上水道広域化施設整備事業債を毎年起債する予定となっている。そのため、地方債現在高や実質公債費比率、将来負担比率の上昇を防ぐよう、新たな起債についてはより慎重な判断をしている。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過去の起債の償還が進んでいることもあり、令和元年度は地方債現在高は減少したが、今後は上水道広域化施設整備事業債の借入れが進むため、増加に転じることも考えられる。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組合等負担等見込み額については、年々減少している。とりわけ、皆野・長瀞下水道組合に係る負担分については、下水道会計で前年度と比べて△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年度以降減少している。これは、従来は基金の取り崩しをしてこなかったが、平成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年度からは取り崩して事業の財源として活用するよう方針転換をしたためである。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埼玉県皆野町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従来は基金の取り崩しをしてこなかったが、平成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年度からは取り崩して事業の財源として活用するよう方針転換をしたためである。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背景として、国の経済財政諮問会議等における「臨時財政対策債等で借入れを行う一方で、地方の基金残高が増加している」という指摘を受け、町として事業の財源として基金を取り崩し、活用するように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年度以降は基金の繰り入れを行ってきたが、今後は、新型コロナウイルス対応等による弾力的な財政運営が必要になるため、一定程度の基金残高を確保しておく必要がある。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令和元年度末の全会計の基金残高合計は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1,962,302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各基金の使途として条例で定められている事項は次のとおり。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公共施設整備基金：公共施設の整備（建設、修繕、更新等）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災害見舞基金：災害罹災者に対する災害見舞金の支給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図書購入基金：図書購入</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ふるさと水と土保全対策基金：土地改良施設等の地域資源の利活用・環境保全やコミュニティ活動の活性化</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令和元年度末のその他特定目的基金残高は、平成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主な要因としては、マレットゴルフ場土地購入費・設計委託料や町営バス発着所改修工事等の財源として公共施設整備基金を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千円繰入れたためである。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年度以降は繰り入れを行ってきたが、今後は、新型コロナウイルス対応等による弾力的な財政運営が必要になるため、一定程度の基金残高を確保しておく必要がある。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年度以降、残高が減少している。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従来は基金の取り崩しをしてこなかったが、平成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年度からは取り崩して事業の財源として活用するよう方針転換をしたためである。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背景として、国の経済財政諮問会議等における「臨時財政対策債等で借入れを行う一方で、地方の基金残高が増加している」という指摘を受け、町として事業の財源として基金を取り崩し、活用するようにし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令和元年度末の残高は前年度に比べて△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年度以降は繰り入れを行ってきたが、今後は、新型コロナウイルス対応等による弾力的な財政運営が必要になるため、一定程度の基金残高を確保しておく必要がある。令和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年度は令和元年度に比べて基金残高は若干の増になることを見込んでいる。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繰上償還の予定がないため、取り崩しをせず、条例規定分と利子分を積立てることによる基金残高の増を計上するのみとなっている。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繰り上げ償還の可能性の検討にあわせて、減債基金の活用も検討していく。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D6A183-C117-485D-89C5-06F193B1A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4710D9-61B5-4142-A14D-DE58C73DF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E15ECB7-0EDD-427F-84F0-3141AB5EF76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26858F6-F03B-4527-84A4-5A6BE9C8E2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485E684-7BAF-433F-84CF-E5A20E94BCD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67F1708-7844-41DD-80C6-CCD0757C69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FC18BA7-0F03-4E30-BED6-2CF0D16E77D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BE2CDB1-AAEA-4FC9-BAB0-8803821C76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E3F157B-DE99-4C45-829B-7AD7C5171A6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6154E8E-B7BF-4ED4-AF8B-D581F536662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9E84A1C-F9A2-4C08-AB37-732FE928010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E4679D4-1933-4813-A134-CD70C81770F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09F73E6-EE49-4E1F-B3FB-D18328F763A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8EE6F54-8A6B-4CAD-8560-9C3C6846DF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3413200-0439-4657-B5F4-1E1F36DEA6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1743C98-630E-461C-9BB3-7D3C0BCDE1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7037FF1-A9D4-4DB5-BBEB-A46C5C63B6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8AC5AFA-EAEE-4120-BC67-938E714C81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47A5E61-1C39-46F5-9888-8668112E60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65CF6D-ECA1-4703-B747-9927724A54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190DC7E-C5AB-40C5-9676-CC49B19E43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9C3AAFD-4CB9-48DB-9424-EC47C74826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B4F9D39-B974-4E91-9CC9-ACE415D67F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53A1A2C-FED6-404B-B6FA-44D2FE10DC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AE7D62E-1B0B-4BB8-BCEE-92D8FA3A7DC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6E39B83-6F4D-4536-9181-B0CF8DA7903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F7E242B-59B3-4A8E-87DD-32ADB9FD35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5BE0849-8013-4EB8-8C49-81FFA352C3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C38DD62-9CE6-4D55-A43A-B666F4D7BD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E350F90-E92F-46FA-A1F9-E00B58AF144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2D98E2-885B-413F-BF57-BF61B3C3E4A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217281D-2F3D-4567-B5AC-A41260931B8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9F354EB-65D8-48B9-81C2-DACC9923C12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D0CAE22-294F-4D26-ADFC-23EBF95CD02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A6F3D63-71F0-443B-9C2C-53F4CFC666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DF33852-603A-4E3F-8F8B-A341DAEBF88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7567DEC3-75CE-43D2-8FAE-1993CB72BF9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BE22B2A-4B67-4D05-9160-AEAFE0FEADE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A7DD538-F841-4D4D-B36C-16221D95A8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A45642B-9DC8-4E10-ABA1-EBE1416EB54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B1288EB-C09D-4AB6-9AB6-CD622C6BB98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965C560-7B63-45D7-9072-97FF59F131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B4BFC89-EC48-4764-8191-A50B131E98D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DA61B14-EA75-480E-8915-E0CF04D1EF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12FCAFB-49B8-454D-B06A-E28718C3A0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D4F0191-7D3D-4461-B29F-9FA32F8AEB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B15A0C8-D719-4ECA-B940-1B8408A0C7C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52.7%</a:t>
          </a:r>
          <a:r>
            <a:rPr kumimoji="1" lang="ja-JP" altLang="en-US" sz="1100">
              <a:latin typeface="ＭＳ Ｐゴシック" panose="020B0600070205080204" pitchFamily="50" charset="-128"/>
              <a:ea typeface="ＭＳ Ｐゴシック" panose="020B0600070205080204" pitchFamily="50" charset="-128"/>
            </a:rPr>
            <a:t>であり、年々上昇傾向にある。類似団体及び埼玉県平均と比較して低い水準にある、一方で、町有施設の約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割が建築から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年程度経過しているため、多少の上下はあるが今後も償却率は上昇見込みである。今後も令和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年度改定予定の公共施設等総合管理計画に基づき、施設の適正な維持・管理に努めていく。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68FDE71-84AF-4596-BC14-C09C42CE4D7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86D6593-7ABB-4A30-BA54-E65A1625781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5D092E5-CF18-4511-9748-C359E04C808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F38E2D4-12E1-4358-AB9F-77B68A5AD94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152E7C4-6756-4B0D-8DAB-586F5507902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14CBA47-8579-4E2B-86EB-13AA231486D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718E064-50D1-4E5F-A1CD-9AEA201CE33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41DCD3C-8486-4731-B057-EA2BF9EA37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2A0E337-1439-4F80-92FE-B8D11C571A7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1CB3492-80FC-4930-9ACA-4049D8254B9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886F402-61AB-4CAB-A8B8-0647D96B161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9F6B7E9-C253-4E80-BAF7-CFC6CF5AFB9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5A2794C-311C-4EF1-A711-BC079AE6470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13A83C7-2B54-4B7F-BAE3-871479DDA90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8F4F259-E97B-43AD-A4B4-A4BDD1074E8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40E4163-7D05-420B-A90E-1BF9F80FC49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188816F-F254-47EC-BF18-3CEF5B89C16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B6045AD-CDFE-4FB8-9A0B-B803A4EFD1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56974FD0-D9F4-40FA-A97A-9E8FDF2B98D6}"/>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64802CC7-1514-4AE1-AF60-498168CDDC3D}"/>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54C143ED-1DBD-4679-BE45-4E944CE47A92}"/>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FFC0B8E3-B1C8-46E4-8BB0-453476D0A25D}"/>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1D84CD37-99A2-4C72-BF24-647A632BEDB6}"/>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72" name="有形固定資産減価償却率平均値テキスト">
          <a:extLst>
            <a:ext uri="{FF2B5EF4-FFF2-40B4-BE49-F238E27FC236}">
              <a16:creationId xmlns:a16="http://schemas.microsoft.com/office/drawing/2014/main" id="{B322B297-4645-486B-8B3B-ACDF3DF3DB2A}"/>
            </a:ext>
          </a:extLst>
        </xdr:cNvPr>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38C9C700-E98B-4AB9-9E65-FD0A40E0B4D3}"/>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30DAA17E-5B0E-494D-BF06-92D4B3EEA0B7}"/>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88F92047-92A4-47B2-BD13-DF16DB18E2AE}"/>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9F330F86-725D-42A4-8F4B-237A009CFB5B}"/>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D4230B12-F39D-4F23-A30F-6D4C779C3766}"/>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2221909-31C5-4BEA-9CD7-DFA7934184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B428846-D762-4A28-9DF6-73E98F0EBA5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9F59252-956E-4F79-925E-F5C7DA8130F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8D06C16-EF62-411A-9CEE-C790C786C75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9F3F38A-30CA-4C20-8B72-0A79F5B4B5E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3" name="楕円 82">
          <a:extLst>
            <a:ext uri="{FF2B5EF4-FFF2-40B4-BE49-F238E27FC236}">
              <a16:creationId xmlns:a16="http://schemas.microsoft.com/office/drawing/2014/main" id="{BD8EE09C-E7FC-4C92-A536-7BF2EDF50F82}"/>
            </a:ext>
          </a:extLst>
        </xdr:cNvPr>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99876</xdr:rowOff>
    </xdr:from>
    <xdr:to>
      <xdr:col>15</xdr:col>
      <xdr:colOff>187325</xdr:colOff>
      <xdr:row>28</xdr:row>
      <xdr:rowOff>30026</xdr:rowOff>
    </xdr:to>
    <xdr:sp macro="" textlink="">
      <xdr:nvSpPr>
        <xdr:cNvPr id="84" name="楕円 83">
          <a:extLst>
            <a:ext uri="{FF2B5EF4-FFF2-40B4-BE49-F238E27FC236}">
              <a16:creationId xmlns:a16="http://schemas.microsoft.com/office/drawing/2014/main" id="{AB50ED50-637C-486A-8A25-0E1834487F98}"/>
            </a:ext>
          </a:extLst>
        </xdr:cNvPr>
        <xdr:cNvSpPr/>
      </xdr:nvSpPr>
      <xdr:spPr>
        <a:xfrm>
          <a:off x="3238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150676</xdr:rowOff>
    </xdr:from>
    <xdr:to>
      <xdr:col>19</xdr:col>
      <xdr:colOff>136525</xdr:colOff>
      <xdr:row>28</xdr:row>
      <xdr:rowOff>71755</xdr:rowOff>
    </xdr:to>
    <xdr:cxnSp macro="">
      <xdr:nvCxnSpPr>
        <xdr:cNvPr id="85" name="直線コネクタ 84">
          <a:extLst>
            <a:ext uri="{FF2B5EF4-FFF2-40B4-BE49-F238E27FC236}">
              <a16:creationId xmlns:a16="http://schemas.microsoft.com/office/drawing/2014/main" id="{4B5904D8-169F-46ED-AC29-FD7890538688}"/>
            </a:ext>
          </a:extLst>
        </xdr:cNvPr>
        <xdr:cNvCxnSpPr/>
      </xdr:nvCxnSpPr>
      <xdr:spPr>
        <a:xfrm>
          <a:off x="3289300" y="5551351"/>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86" name="n_1aveValue有形固定資産減価償却率">
          <a:extLst>
            <a:ext uri="{FF2B5EF4-FFF2-40B4-BE49-F238E27FC236}">
              <a16:creationId xmlns:a16="http://schemas.microsoft.com/office/drawing/2014/main" id="{41D02D1F-B4CB-4588-AD78-56E21B64198E}"/>
            </a:ext>
          </a:extLst>
        </xdr:cNvPr>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87" name="n_2aveValue有形固定資産減価償却率">
          <a:extLst>
            <a:ext uri="{FF2B5EF4-FFF2-40B4-BE49-F238E27FC236}">
              <a16:creationId xmlns:a16="http://schemas.microsoft.com/office/drawing/2014/main" id="{BB27A63C-8FB4-440C-A16D-C89B063F56C3}"/>
            </a:ext>
          </a:extLst>
        </xdr:cNvPr>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88" name="n_3aveValue有形固定資産減価償却率">
          <a:extLst>
            <a:ext uri="{FF2B5EF4-FFF2-40B4-BE49-F238E27FC236}">
              <a16:creationId xmlns:a16="http://schemas.microsoft.com/office/drawing/2014/main" id="{27F3ECF3-DE75-4CE1-9160-17107F2E9891}"/>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89" name="n_4aveValue有形固定資産減価償却率">
          <a:extLst>
            <a:ext uri="{FF2B5EF4-FFF2-40B4-BE49-F238E27FC236}">
              <a16:creationId xmlns:a16="http://schemas.microsoft.com/office/drawing/2014/main" id="{3D0FB3F8-88BC-4147-BC3A-BADCAE4EF6DC}"/>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0" name="n_1mainValue有形固定資産減価償却率">
          <a:extLst>
            <a:ext uri="{FF2B5EF4-FFF2-40B4-BE49-F238E27FC236}">
              <a16:creationId xmlns:a16="http://schemas.microsoft.com/office/drawing/2014/main" id="{9E4C05FF-10E4-4BB2-924E-1695F8239A1B}"/>
            </a:ext>
          </a:extLst>
        </xdr:cNvPr>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46553</xdr:rowOff>
    </xdr:from>
    <xdr:ext cx="405111" cy="259045"/>
    <xdr:sp macro="" textlink="">
      <xdr:nvSpPr>
        <xdr:cNvPr id="91" name="n_2mainValue有形固定資産減価償却率">
          <a:extLst>
            <a:ext uri="{FF2B5EF4-FFF2-40B4-BE49-F238E27FC236}">
              <a16:creationId xmlns:a16="http://schemas.microsoft.com/office/drawing/2014/main" id="{A96497A7-72A0-46B2-9E30-AE75A50B4F8C}"/>
            </a:ext>
          </a:extLst>
        </xdr:cNvPr>
        <xdr:cNvSpPr txBox="1"/>
      </xdr:nvSpPr>
      <xdr:spPr>
        <a:xfrm>
          <a:off x="3086744" y="527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7B28BC70-A5FB-4263-814B-5E6F20ECCF1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66B73FA1-F8C4-4BC9-A9EE-49B86F07E6D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D7CCC33F-BB3E-4FA2-ABF3-DA454435466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34E151DA-87D0-49A4-8D7E-DDEBDFB16C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F80A4109-B6E3-4E70-AB4B-812077348D2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77A645FC-04BD-4DB3-84C9-C63759B3BF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67B6A53E-3715-4E66-B542-1836F40DDA1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12C96EBC-E13B-40B0-BF72-411753E334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B915CC4D-D17F-4BD5-8B3B-B1960BADD9B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D2BB1FB3-8135-4376-9F08-4B16790939F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8B50B5BC-5DFE-4C08-8BC7-B7FA56A2054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952C68F-0E41-4AB1-B573-3B39CFF905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D4DDE56-2D83-4ED3-860D-31B3FF4A49C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令和元年度の債務償還比率は、昨年度より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％上昇したが、類似団体及び埼玉県平均を下回っている。将来負担比率は年々減少傾向にあり、債務償還比率も今後減少していくと思われるが、多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くの公共施設等が老朽化を迎え、大規模改修や更新に多額の費用を要することが見込まれることから、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適債性等をよく検討し、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な財政運営に取り組む必要がある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78FAAA08-CE68-44F3-B1E3-32E4F23EB01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BDBF6F6E-BC2F-423D-84AA-1E30D3BACB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1854097A-3458-4715-8CFC-017163574B9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4F245698-8268-4863-AA8B-47A4FDF3ED9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AD323DD5-72C3-467D-A9C3-051E43D3B8D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1C05A5CD-B741-4355-A497-6F4080932B6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F962012D-6F73-4A79-8812-C8DF6E86A37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8D984316-CCF0-4D54-A464-7487961B5A8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399D9A59-7FD6-45B4-A0C9-F0977EFF8EE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F486FA8A-76C3-4D4D-98D3-D8AD366D746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37567501-802E-47C1-8D7F-5DE2997C8B1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5F5D05D6-ED03-4D27-8E0F-4EF2F6D5E9D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2EFC0BBB-28D1-4D7A-B2FB-E1AC3ADB50D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7F5A775F-BD8B-4566-B23D-0EFEDA51DE9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D76EC043-6B1D-4E95-8750-9D41FF87A1D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0" name="直線コネクタ 119">
          <a:extLst>
            <a:ext uri="{FF2B5EF4-FFF2-40B4-BE49-F238E27FC236}">
              <a16:creationId xmlns:a16="http://schemas.microsoft.com/office/drawing/2014/main" id="{03292DC6-FF74-43AA-9723-655DEC37ADAE}"/>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1" name="債務償還比率最小値テキスト">
          <a:extLst>
            <a:ext uri="{FF2B5EF4-FFF2-40B4-BE49-F238E27FC236}">
              <a16:creationId xmlns:a16="http://schemas.microsoft.com/office/drawing/2014/main" id="{2BCE918B-ED12-4F98-BCD9-2B9140C9D332}"/>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2" name="直線コネクタ 121">
          <a:extLst>
            <a:ext uri="{FF2B5EF4-FFF2-40B4-BE49-F238E27FC236}">
              <a16:creationId xmlns:a16="http://schemas.microsoft.com/office/drawing/2014/main" id="{55F1799A-0126-4832-A5B8-846A2EFB81F7}"/>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5A5C95E4-8047-4F26-9E70-10D1C8C2813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42E5CE94-0C57-4C6C-8B0D-182CF43C637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25" name="債務償還比率平均値テキスト">
          <a:extLst>
            <a:ext uri="{FF2B5EF4-FFF2-40B4-BE49-F238E27FC236}">
              <a16:creationId xmlns:a16="http://schemas.microsoft.com/office/drawing/2014/main" id="{7540DDFD-816D-49F6-ACF2-D586516F1839}"/>
            </a:ext>
          </a:extLst>
        </xdr:cNvPr>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26" name="フローチャート: 判断 125">
          <a:extLst>
            <a:ext uri="{FF2B5EF4-FFF2-40B4-BE49-F238E27FC236}">
              <a16:creationId xmlns:a16="http://schemas.microsoft.com/office/drawing/2014/main" id="{DBAEB063-C282-4BAD-B8EF-8C2F6F6D8542}"/>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27" name="フローチャート: 判断 126">
          <a:extLst>
            <a:ext uri="{FF2B5EF4-FFF2-40B4-BE49-F238E27FC236}">
              <a16:creationId xmlns:a16="http://schemas.microsoft.com/office/drawing/2014/main" id="{5D5EE192-FE6F-4AB3-95A8-414547F818F1}"/>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28" name="フローチャート: 判断 127">
          <a:extLst>
            <a:ext uri="{FF2B5EF4-FFF2-40B4-BE49-F238E27FC236}">
              <a16:creationId xmlns:a16="http://schemas.microsoft.com/office/drawing/2014/main" id="{5CA308BB-4F69-4BD7-A09A-2A7E022E7673}"/>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29" name="フローチャート: 判断 128">
          <a:extLst>
            <a:ext uri="{FF2B5EF4-FFF2-40B4-BE49-F238E27FC236}">
              <a16:creationId xmlns:a16="http://schemas.microsoft.com/office/drawing/2014/main" id="{3596580F-80F7-4EAB-A942-B7B7F77C2EDB}"/>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0" name="フローチャート: 判断 129">
          <a:extLst>
            <a:ext uri="{FF2B5EF4-FFF2-40B4-BE49-F238E27FC236}">
              <a16:creationId xmlns:a16="http://schemas.microsoft.com/office/drawing/2014/main" id="{F82415F4-DB42-4E33-B096-5F090B36DB52}"/>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2429A7D-DC11-4CDB-A0BC-3EE7ECBDDF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8FBFEE5-8E5B-49E2-A741-784B5696F3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4C222AD-930E-4062-8510-6A6B029A208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43A19CA-B77E-4362-BEB5-00CE737FC49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E922BFB-5628-40FE-88C2-83C20309298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28102</xdr:rowOff>
    </xdr:from>
    <xdr:to>
      <xdr:col>76</xdr:col>
      <xdr:colOff>73025</xdr:colOff>
      <xdr:row>29</xdr:row>
      <xdr:rowOff>129702</xdr:rowOff>
    </xdr:to>
    <xdr:sp macro="" textlink="">
      <xdr:nvSpPr>
        <xdr:cNvPr id="136" name="楕円 135">
          <a:extLst>
            <a:ext uri="{FF2B5EF4-FFF2-40B4-BE49-F238E27FC236}">
              <a16:creationId xmlns:a16="http://schemas.microsoft.com/office/drawing/2014/main" id="{B054472B-870B-4C79-BC91-76362F5DBA70}"/>
            </a:ext>
          </a:extLst>
        </xdr:cNvPr>
        <xdr:cNvSpPr/>
      </xdr:nvSpPr>
      <xdr:spPr>
        <a:xfrm>
          <a:off x="14744700" y="5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50979</xdr:rowOff>
    </xdr:from>
    <xdr:ext cx="469744" cy="259045"/>
    <xdr:sp macro="" textlink="">
      <xdr:nvSpPr>
        <xdr:cNvPr id="137" name="債務償還比率該当値テキスト">
          <a:extLst>
            <a:ext uri="{FF2B5EF4-FFF2-40B4-BE49-F238E27FC236}">
              <a16:creationId xmlns:a16="http://schemas.microsoft.com/office/drawing/2014/main" id="{51D61E54-654A-4C0C-8848-642A8F1DA47D}"/>
            </a:ext>
          </a:extLst>
        </xdr:cNvPr>
        <xdr:cNvSpPr txBox="1"/>
      </xdr:nvSpPr>
      <xdr:spPr>
        <a:xfrm>
          <a:off x="14846300" y="56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21865</xdr:rowOff>
    </xdr:from>
    <xdr:to>
      <xdr:col>72</xdr:col>
      <xdr:colOff>123825</xdr:colOff>
      <xdr:row>29</xdr:row>
      <xdr:rowOff>123465</xdr:rowOff>
    </xdr:to>
    <xdr:sp macro="" textlink="">
      <xdr:nvSpPr>
        <xdr:cNvPr id="138" name="楕円 137">
          <a:extLst>
            <a:ext uri="{FF2B5EF4-FFF2-40B4-BE49-F238E27FC236}">
              <a16:creationId xmlns:a16="http://schemas.microsoft.com/office/drawing/2014/main" id="{E6AC88C2-5C38-400D-B17C-D49D482E7BF6}"/>
            </a:ext>
          </a:extLst>
        </xdr:cNvPr>
        <xdr:cNvSpPr/>
      </xdr:nvSpPr>
      <xdr:spPr>
        <a:xfrm>
          <a:off x="14033500" y="57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72665</xdr:rowOff>
    </xdr:from>
    <xdr:to>
      <xdr:col>76</xdr:col>
      <xdr:colOff>22225</xdr:colOff>
      <xdr:row>29</xdr:row>
      <xdr:rowOff>78902</xdr:rowOff>
    </xdr:to>
    <xdr:cxnSp macro="">
      <xdr:nvCxnSpPr>
        <xdr:cNvPr id="139" name="直線コネクタ 138">
          <a:extLst>
            <a:ext uri="{FF2B5EF4-FFF2-40B4-BE49-F238E27FC236}">
              <a16:creationId xmlns:a16="http://schemas.microsoft.com/office/drawing/2014/main" id="{7282EC6A-8C3F-45D1-8794-31ADF85AF1D5}"/>
            </a:ext>
          </a:extLst>
        </xdr:cNvPr>
        <xdr:cNvCxnSpPr/>
      </xdr:nvCxnSpPr>
      <xdr:spPr>
        <a:xfrm>
          <a:off x="14084300" y="5816240"/>
          <a:ext cx="711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75480</xdr:rowOff>
    </xdr:from>
    <xdr:to>
      <xdr:col>68</xdr:col>
      <xdr:colOff>123825</xdr:colOff>
      <xdr:row>30</xdr:row>
      <xdr:rowOff>5630</xdr:rowOff>
    </xdr:to>
    <xdr:sp macro="" textlink="">
      <xdr:nvSpPr>
        <xdr:cNvPr id="140" name="楕円 139">
          <a:extLst>
            <a:ext uri="{FF2B5EF4-FFF2-40B4-BE49-F238E27FC236}">
              <a16:creationId xmlns:a16="http://schemas.microsoft.com/office/drawing/2014/main" id="{5DF2336C-ED1E-4EFC-BB04-84F8CCAD6731}"/>
            </a:ext>
          </a:extLst>
        </xdr:cNvPr>
        <xdr:cNvSpPr/>
      </xdr:nvSpPr>
      <xdr:spPr>
        <a:xfrm>
          <a:off x="13271500" y="58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72665</xdr:rowOff>
    </xdr:from>
    <xdr:to>
      <xdr:col>72</xdr:col>
      <xdr:colOff>73025</xdr:colOff>
      <xdr:row>29</xdr:row>
      <xdr:rowOff>126280</xdr:rowOff>
    </xdr:to>
    <xdr:cxnSp macro="">
      <xdr:nvCxnSpPr>
        <xdr:cNvPr id="141" name="直線コネクタ 140">
          <a:extLst>
            <a:ext uri="{FF2B5EF4-FFF2-40B4-BE49-F238E27FC236}">
              <a16:creationId xmlns:a16="http://schemas.microsoft.com/office/drawing/2014/main" id="{BF9EB6A3-D17F-4F8D-8E6A-B5D1BE7FEFD8}"/>
            </a:ext>
          </a:extLst>
        </xdr:cNvPr>
        <xdr:cNvCxnSpPr/>
      </xdr:nvCxnSpPr>
      <xdr:spPr>
        <a:xfrm flipV="1">
          <a:off x="13322300" y="5816240"/>
          <a:ext cx="7620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67204</xdr:rowOff>
    </xdr:from>
    <xdr:to>
      <xdr:col>64</xdr:col>
      <xdr:colOff>123825</xdr:colOff>
      <xdr:row>29</xdr:row>
      <xdr:rowOff>168804</xdr:rowOff>
    </xdr:to>
    <xdr:sp macro="" textlink="">
      <xdr:nvSpPr>
        <xdr:cNvPr id="142" name="楕円 141">
          <a:extLst>
            <a:ext uri="{FF2B5EF4-FFF2-40B4-BE49-F238E27FC236}">
              <a16:creationId xmlns:a16="http://schemas.microsoft.com/office/drawing/2014/main" id="{55644577-5F34-4C76-A81E-CDDF3E48D8D7}"/>
            </a:ext>
          </a:extLst>
        </xdr:cNvPr>
        <xdr:cNvSpPr/>
      </xdr:nvSpPr>
      <xdr:spPr>
        <a:xfrm>
          <a:off x="12509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118004</xdr:rowOff>
    </xdr:from>
    <xdr:to>
      <xdr:col>68</xdr:col>
      <xdr:colOff>73025</xdr:colOff>
      <xdr:row>29</xdr:row>
      <xdr:rowOff>126280</xdr:rowOff>
    </xdr:to>
    <xdr:cxnSp macro="">
      <xdr:nvCxnSpPr>
        <xdr:cNvPr id="143" name="直線コネクタ 142">
          <a:extLst>
            <a:ext uri="{FF2B5EF4-FFF2-40B4-BE49-F238E27FC236}">
              <a16:creationId xmlns:a16="http://schemas.microsoft.com/office/drawing/2014/main" id="{4EF750B2-AD67-408D-875A-314A418B5B07}"/>
            </a:ext>
          </a:extLst>
        </xdr:cNvPr>
        <xdr:cNvCxnSpPr/>
      </xdr:nvCxnSpPr>
      <xdr:spPr>
        <a:xfrm>
          <a:off x="12560300" y="5861579"/>
          <a:ext cx="762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168607</xdr:rowOff>
    </xdr:from>
    <xdr:to>
      <xdr:col>60</xdr:col>
      <xdr:colOff>123825</xdr:colOff>
      <xdr:row>29</xdr:row>
      <xdr:rowOff>98757</xdr:rowOff>
    </xdr:to>
    <xdr:sp macro="" textlink="">
      <xdr:nvSpPr>
        <xdr:cNvPr id="144" name="楕円 143">
          <a:extLst>
            <a:ext uri="{FF2B5EF4-FFF2-40B4-BE49-F238E27FC236}">
              <a16:creationId xmlns:a16="http://schemas.microsoft.com/office/drawing/2014/main" id="{9938AA32-FB5A-4B29-98F4-02904C0D8B8C}"/>
            </a:ext>
          </a:extLst>
        </xdr:cNvPr>
        <xdr:cNvSpPr/>
      </xdr:nvSpPr>
      <xdr:spPr>
        <a:xfrm>
          <a:off x="11747500" y="5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47957</xdr:rowOff>
    </xdr:from>
    <xdr:to>
      <xdr:col>64</xdr:col>
      <xdr:colOff>73025</xdr:colOff>
      <xdr:row>29</xdr:row>
      <xdr:rowOff>118004</xdr:rowOff>
    </xdr:to>
    <xdr:cxnSp macro="">
      <xdr:nvCxnSpPr>
        <xdr:cNvPr id="145" name="直線コネクタ 144">
          <a:extLst>
            <a:ext uri="{FF2B5EF4-FFF2-40B4-BE49-F238E27FC236}">
              <a16:creationId xmlns:a16="http://schemas.microsoft.com/office/drawing/2014/main" id="{5B6D18E1-508B-42E6-A11D-C053267E5FCA}"/>
            </a:ext>
          </a:extLst>
        </xdr:cNvPr>
        <xdr:cNvCxnSpPr/>
      </xdr:nvCxnSpPr>
      <xdr:spPr>
        <a:xfrm>
          <a:off x="11798300" y="5791532"/>
          <a:ext cx="762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46" name="n_1aveValue債務償還比率">
          <a:extLst>
            <a:ext uri="{FF2B5EF4-FFF2-40B4-BE49-F238E27FC236}">
              <a16:creationId xmlns:a16="http://schemas.microsoft.com/office/drawing/2014/main" id="{952A2DAA-2467-402B-A310-739826E8639B}"/>
            </a:ext>
          </a:extLst>
        </xdr:cNvPr>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47" name="n_2aveValue債務償還比率">
          <a:extLst>
            <a:ext uri="{FF2B5EF4-FFF2-40B4-BE49-F238E27FC236}">
              <a16:creationId xmlns:a16="http://schemas.microsoft.com/office/drawing/2014/main" id="{288AF630-EF4B-4FAC-A6C3-7473375D5A46}"/>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48" name="n_3aveValue債務償還比率">
          <a:extLst>
            <a:ext uri="{FF2B5EF4-FFF2-40B4-BE49-F238E27FC236}">
              <a16:creationId xmlns:a16="http://schemas.microsoft.com/office/drawing/2014/main" id="{22F76172-192C-4DCB-B368-FB7837E329D6}"/>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49" name="n_4aveValue債務償還比率">
          <a:extLst>
            <a:ext uri="{FF2B5EF4-FFF2-40B4-BE49-F238E27FC236}">
              <a16:creationId xmlns:a16="http://schemas.microsoft.com/office/drawing/2014/main" id="{D9B5D113-1C97-4943-9E5E-E362EBB2C38F}"/>
            </a:ext>
          </a:extLst>
        </xdr:cNvPr>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139992</xdr:rowOff>
    </xdr:from>
    <xdr:ext cx="469744" cy="259045"/>
    <xdr:sp macro="" textlink="">
      <xdr:nvSpPr>
        <xdr:cNvPr id="150" name="n_1mainValue債務償還比率">
          <a:extLst>
            <a:ext uri="{FF2B5EF4-FFF2-40B4-BE49-F238E27FC236}">
              <a16:creationId xmlns:a16="http://schemas.microsoft.com/office/drawing/2014/main" id="{AE791D7D-A98D-40B3-87B8-003F6A9FA0BD}"/>
            </a:ext>
          </a:extLst>
        </xdr:cNvPr>
        <xdr:cNvSpPr txBox="1"/>
      </xdr:nvSpPr>
      <xdr:spPr>
        <a:xfrm>
          <a:off x="13836727" y="55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168207</xdr:rowOff>
    </xdr:from>
    <xdr:ext cx="469744" cy="259045"/>
    <xdr:sp macro="" textlink="">
      <xdr:nvSpPr>
        <xdr:cNvPr id="151" name="n_2mainValue債務償還比率">
          <a:extLst>
            <a:ext uri="{FF2B5EF4-FFF2-40B4-BE49-F238E27FC236}">
              <a16:creationId xmlns:a16="http://schemas.microsoft.com/office/drawing/2014/main" id="{0E8CC028-DA9A-4D86-8659-E094CCF73C32}"/>
            </a:ext>
          </a:extLst>
        </xdr:cNvPr>
        <xdr:cNvSpPr txBox="1"/>
      </xdr:nvSpPr>
      <xdr:spPr>
        <a:xfrm>
          <a:off x="13087427" y="59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159931</xdr:rowOff>
    </xdr:from>
    <xdr:ext cx="469744" cy="259045"/>
    <xdr:sp macro="" textlink="">
      <xdr:nvSpPr>
        <xdr:cNvPr id="152" name="n_3mainValue債務償還比率">
          <a:extLst>
            <a:ext uri="{FF2B5EF4-FFF2-40B4-BE49-F238E27FC236}">
              <a16:creationId xmlns:a16="http://schemas.microsoft.com/office/drawing/2014/main" id="{B077002F-BB7D-45A0-B500-0AAD2F9DF3A8}"/>
            </a:ext>
          </a:extLst>
        </xdr:cNvPr>
        <xdr:cNvSpPr txBox="1"/>
      </xdr:nvSpPr>
      <xdr:spPr>
        <a:xfrm>
          <a:off x="12325427" y="59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115284</xdr:rowOff>
    </xdr:from>
    <xdr:ext cx="469744" cy="259045"/>
    <xdr:sp macro="" textlink="">
      <xdr:nvSpPr>
        <xdr:cNvPr id="153" name="n_4mainValue債務償還比率">
          <a:extLst>
            <a:ext uri="{FF2B5EF4-FFF2-40B4-BE49-F238E27FC236}">
              <a16:creationId xmlns:a16="http://schemas.microsoft.com/office/drawing/2014/main" id="{9D84BA57-CF7A-445C-9673-F31C29DF4E1C}"/>
            </a:ext>
          </a:extLst>
        </xdr:cNvPr>
        <xdr:cNvSpPr txBox="1"/>
      </xdr:nvSpPr>
      <xdr:spPr>
        <a:xfrm>
          <a:off x="11563427" y="55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F8304AA3-B2D5-4CAC-98A6-F460253738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F4BFBDB8-A673-4310-BACB-4175772410C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0097E9C8-241A-4A62-9B4C-E05E0D20569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CE7350C-31C6-4B06-85B9-73E5FCDE856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0231980D-3F23-4E2E-ACF2-AD543A1F12D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D6FFCB91-2FBA-4F58-95AD-BC98850697C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80E50D-CA7F-480E-BC00-CD50615338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890D5C-7617-4B20-8507-F415773DF4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148B8C-7186-4301-B186-66D33B9305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202459-680A-4DFD-A423-C53FFAD6B2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C0C308-571E-4898-98A8-81BFB885C0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EB899F-A957-4812-9AEB-C532825AB7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569C9D-0398-415A-B9C5-B5CF762631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D71C84-CD75-4D3D-AF66-F216524993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73BAA5-2E0C-4E7C-962D-F10B9C33C0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ED2889-4CBB-43FA-A927-1F03FDDADE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5CF357-E213-4D35-9B1D-3364C91D92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1954EB-E029-4636-A7C2-0A109F16C5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BE0536-C036-4FD5-9606-CF79E077FF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EAB97C-9A47-431B-956D-F097679EE3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42A033-4601-40CC-B5EA-FCC15D8D18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EEAC38-766D-4649-86A7-19F270B92E6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B25A52-22BE-4A1D-80CD-C8A0EAF9C8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64D1FC-AB5F-4B70-8134-8B9B406AAE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DD6BC3-811A-4A1D-BB7F-68493260B2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DCBE7C-2C83-4D1B-9824-BA3EDEDBCF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28F69E-9587-47A2-B606-C88F298659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F4E339-921B-4950-9A9A-9AB63FFD8E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5F588B-0796-4F3C-ACC9-5AABC58D97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6D5C12-C806-433B-B5B5-E9C3CB69F3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9F8C67-8B88-47F8-B9FE-9D07405921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F854A6-AE80-4425-A2A6-DCD4612E8F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F063EE-1329-40C2-8864-08946A1B4F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F649A3-1C8E-4FB2-87AD-C3FA4B0151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20237C-E857-4A55-AF94-2FC2A31E0D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6B1460F-79EE-49F4-BD4F-3CB4715989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919B28-EAEE-4592-826D-7C93D9D1FC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49A7E9-6874-4AF4-807C-7E1BC1C61D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B7DBC9-E8F4-4A00-B9E9-38BD2F45DE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C35C14-5059-446A-A69D-EE80CFC07A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D37AE4-CB20-42A6-9DDA-5756C2E728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8BEE45D-EEE7-4F17-9956-A3C80B4998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EFA144-D276-4217-AC78-4AC31E245E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4935DA-16D6-4C24-BEE8-CBFC85D2BC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9374CF-D594-43C5-8FC0-C4DC1EBBEC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5BEE8C7-E59B-43AD-B707-B4726739D8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6039C3-A1D0-4741-A05D-B05A408C8F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02B902-46A6-406E-AC5F-2C5C904F1C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78DB202-58ED-4D65-B376-DFD912B08F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FC8140-4ABA-45A7-A94E-6C1E4F55C51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DDE0473-DAE6-42EF-B59F-B5DDBAD44BD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144BD78-268F-4DC7-A3BF-A90B1185694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4C2DCFD-DF6F-46E3-B7A7-4D9D788E337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DAA0F3E-437E-4B0E-A9B9-E9A52A0E651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1129FBC-8FDE-4D83-AD3C-6D6FA06C41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6DCFE89-7E88-4C57-9B94-F665229484B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E1C0E6-79E0-4057-95BB-B9BAD03DA49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3353103-CB6A-4AE1-8205-9CE29CBCD9C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E0E8C0-A35E-45F8-8ADE-78BEC473D2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CD8D18F-35B1-44D1-AD39-A838A874848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8AB00F5-7656-42AB-A45B-0499D4AFEC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1FD0786B-6C05-420A-8D6F-68C562628BE4}"/>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5814130-B7BC-4D4D-8A27-9D0A0EE4F30D}"/>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D61FD620-1C3F-45D6-B0BD-0F7BE054AF12}"/>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CC0F1670-A0CA-46F1-8B2E-7A949BDCC0E6}"/>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8C39F7C9-C69F-4C90-ACE3-D2CB130AA643}"/>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454BE30A-F660-4247-9BF9-70B809B71D1D}"/>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801EB3AE-7D13-4FA6-8AB6-8246989FDCF8}"/>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282655CF-15E5-4039-94D3-1DD254771028}"/>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31DC9BF3-FC5A-4E2A-BE27-496ED779A6EF}"/>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AC557DA2-8C05-410B-81A1-1AF9F0622FC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BA60C790-4C2B-419F-8221-D2B27479C57A}"/>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D9ADBD2-A2B7-4C3F-B29C-9C846CA9C7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9F0C743-3723-41E8-99A5-D99F200877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3E4F7C-8ECD-4874-98F8-2734562F54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7F9CBE-AD04-4B03-BB0E-AFDCB1BE01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81D4BDB-F21B-4954-A7C9-A19D9C24E0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xdr:rowOff>
    </xdr:from>
    <xdr:to>
      <xdr:col>20</xdr:col>
      <xdr:colOff>38100</xdr:colOff>
      <xdr:row>35</xdr:row>
      <xdr:rowOff>111760</xdr:rowOff>
    </xdr:to>
    <xdr:sp macro="" textlink="">
      <xdr:nvSpPr>
        <xdr:cNvPr id="73" name="楕円 72">
          <a:extLst>
            <a:ext uri="{FF2B5EF4-FFF2-40B4-BE49-F238E27FC236}">
              <a16:creationId xmlns:a16="http://schemas.microsoft.com/office/drawing/2014/main" id="{B0D83A13-4669-4409-A86E-B1146FB834B0}"/>
            </a:ext>
          </a:extLst>
        </xdr:cNvPr>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158750</xdr:rowOff>
    </xdr:from>
    <xdr:to>
      <xdr:col>15</xdr:col>
      <xdr:colOff>101600</xdr:colOff>
      <xdr:row>35</xdr:row>
      <xdr:rowOff>88900</xdr:rowOff>
    </xdr:to>
    <xdr:sp macro="" textlink="">
      <xdr:nvSpPr>
        <xdr:cNvPr id="74" name="楕円 73">
          <a:extLst>
            <a:ext uri="{FF2B5EF4-FFF2-40B4-BE49-F238E27FC236}">
              <a16:creationId xmlns:a16="http://schemas.microsoft.com/office/drawing/2014/main" id="{BC0C6674-F19F-4C0C-B209-376BD3064289}"/>
            </a:ext>
          </a:extLst>
        </xdr:cNvPr>
        <xdr:cNvSpPr/>
      </xdr:nvSpPr>
      <xdr:spPr>
        <a:xfrm>
          <a:off x="2857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60960</xdr:rowOff>
    </xdr:to>
    <xdr:cxnSp macro="">
      <xdr:nvCxnSpPr>
        <xdr:cNvPr id="75" name="直線コネクタ 74">
          <a:extLst>
            <a:ext uri="{FF2B5EF4-FFF2-40B4-BE49-F238E27FC236}">
              <a16:creationId xmlns:a16="http://schemas.microsoft.com/office/drawing/2014/main" id="{E0A8D8BD-B940-4909-976C-09C1C0788B60}"/>
            </a:ext>
          </a:extLst>
        </xdr:cNvPr>
        <xdr:cNvCxnSpPr/>
      </xdr:nvCxnSpPr>
      <xdr:spPr>
        <a:xfrm>
          <a:off x="2908300" y="6038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76" name="n_1aveValue【道路】&#10;有形固定資産減価償却率">
          <a:extLst>
            <a:ext uri="{FF2B5EF4-FFF2-40B4-BE49-F238E27FC236}">
              <a16:creationId xmlns:a16="http://schemas.microsoft.com/office/drawing/2014/main" id="{6B1382A0-9C83-4FB7-957C-3FA6AF78A2FE}"/>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id="{0C890C4B-4EA0-40C0-B0CA-4106D15E235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78" name="n_3aveValue【道路】&#10;有形固定資産減価償却率">
          <a:extLst>
            <a:ext uri="{FF2B5EF4-FFF2-40B4-BE49-F238E27FC236}">
              <a16:creationId xmlns:a16="http://schemas.microsoft.com/office/drawing/2014/main" id="{B5AFD6DD-949D-47B1-B0F3-2D968E73810D}"/>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79" name="n_4aveValue【道路】&#10;有形固定資産減価償却率">
          <a:extLst>
            <a:ext uri="{FF2B5EF4-FFF2-40B4-BE49-F238E27FC236}">
              <a16:creationId xmlns:a16="http://schemas.microsoft.com/office/drawing/2014/main" id="{3E8BBAAA-655A-48E5-9066-B69F8B9EF3CE}"/>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128287</xdr:rowOff>
    </xdr:from>
    <xdr:ext cx="405111" cy="259045"/>
    <xdr:sp macro="" textlink="">
      <xdr:nvSpPr>
        <xdr:cNvPr id="80" name="n_1mainValue【道路】&#10;有形固定資産減価償却率">
          <a:extLst>
            <a:ext uri="{FF2B5EF4-FFF2-40B4-BE49-F238E27FC236}">
              <a16:creationId xmlns:a16="http://schemas.microsoft.com/office/drawing/2014/main" id="{FAF3C745-F6FB-425C-A172-CFB8A9728ABA}"/>
            </a:ext>
          </a:extLst>
        </xdr:cNvPr>
        <xdr:cNvSpPr txBox="1"/>
      </xdr:nvSpPr>
      <xdr:spPr>
        <a:xfrm>
          <a:off x="3582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105427</xdr:rowOff>
    </xdr:from>
    <xdr:ext cx="405111" cy="259045"/>
    <xdr:sp macro="" textlink="">
      <xdr:nvSpPr>
        <xdr:cNvPr id="81" name="n_2mainValue【道路】&#10;有形固定資産減価償却率">
          <a:extLst>
            <a:ext uri="{FF2B5EF4-FFF2-40B4-BE49-F238E27FC236}">
              <a16:creationId xmlns:a16="http://schemas.microsoft.com/office/drawing/2014/main" id="{262EB7CE-0BF5-4958-B69C-7110B93A7797}"/>
            </a:ext>
          </a:extLst>
        </xdr:cNvPr>
        <xdr:cNvSpPr txBox="1"/>
      </xdr:nvSpPr>
      <xdr:spPr>
        <a:xfrm>
          <a:off x="2705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620C1D7-2F2F-43F1-8D7A-268C2F2F37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A4F5C371-795F-487D-B64B-42D8A84B10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E96E64CB-6B02-40D4-A739-F2237AC7A9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2F9C2E2-1250-4C61-BFD7-7B9F54E046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7DBB786A-35B3-433D-93DA-76E5B62540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666F7BD-2935-4588-AF22-8D246E2EDC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28194485-A8D6-48E9-983E-611E513BA9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5219F18D-9B71-4E84-8771-E6AF5833E8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601E5AA1-985C-4A97-8BA4-DF1B15DEB2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7099FE07-B3A5-4953-8F46-E427D58116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CB95678E-F236-43E7-BDA6-B6C60456334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47B14A7A-E37B-4B7B-BB40-8ADF8E6187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34808E9-0962-42A7-804C-A032AF0403C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CE446A6E-DBE3-460F-8F1F-3D1E8049EB0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40683603-DFD6-46BB-AEC2-FF63674E77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4DB66B59-8954-4FAC-9AEA-1D4B0254800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93DB6B1D-E683-481A-BFC6-B8B0726A94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FEE1893E-5B59-495A-8E05-C933FB0931C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B850F7E8-28BD-47AB-ABA7-27085DA1AD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ECB684DD-5162-40F9-B49D-B18158F224A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EA10F69-F3B1-4EC4-87FF-12EBCE54C0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18E254AE-4BAF-4BF7-B306-36DF0566743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EEBCDB08-3A59-420F-8355-50F3998685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05" name="直線コネクタ 104">
          <a:extLst>
            <a:ext uri="{FF2B5EF4-FFF2-40B4-BE49-F238E27FC236}">
              <a16:creationId xmlns:a16="http://schemas.microsoft.com/office/drawing/2014/main" id="{8884E33D-982A-491B-9B11-05615EAB30EF}"/>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06" name="【道路】&#10;一人当たり延長最小値テキスト">
          <a:extLst>
            <a:ext uri="{FF2B5EF4-FFF2-40B4-BE49-F238E27FC236}">
              <a16:creationId xmlns:a16="http://schemas.microsoft.com/office/drawing/2014/main" id="{790F2835-AECF-421C-AFDB-1D37684F8A7D}"/>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07" name="直線コネクタ 106">
          <a:extLst>
            <a:ext uri="{FF2B5EF4-FFF2-40B4-BE49-F238E27FC236}">
              <a16:creationId xmlns:a16="http://schemas.microsoft.com/office/drawing/2014/main" id="{964E0E2A-200C-49D0-B49E-D8ED08DD556A}"/>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08" name="【道路】&#10;一人当たり延長最大値テキスト">
          <a:extLst>
            <a:ext uri="{FF2B5EF4-FFF2-40B4-BE49-F238E27FC236}">
              <a16:creationId xmlns:a16="http://schemas.microsoft.com/office/drawing/2014/main" id="{B3E8C1B2-AEAC-40BB-BF66-9ABF4678D6FD}"/>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09" name="直線コネクタ 108">
          <a:extLst>
            <a:ext uri="{FF2B5EF4-FFF2-40B4-BE49-F238E27FC236}">
              <a16:creationId xmlns:a16="http://schemas.microsoft.com/office/drawing/2014/main" id="{9770BD2A-4DC5-4BFD-87E1-230F9DC1C48F}"/>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0" name="【道路】&#10;一人当たり延長平均値テキスト">
          <a:extLst>
            <a:ext uri="{FF2B5EF4-FFF2-40B4-BE49-F238E27FC236}">
              <a16:creationId xmlns:a16="http://schemas.microsoft.com/office/drawing/2014/main" id="{ECECA763-A70D-40AF-A20D-C8933BBAE392}"/>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1" name="フローチャート: 判断 110">
          <a:extLst>
            <a:ext uri="{FF2B5EF4-FFF2-40B4-BE49-F238E27FC236}">
              <a16:creationId xmlns:a16="http://schemas.microsoft.com/office/drawing/2014/main" id="{08D22033-CA9E-4911-BDFF-359975E050EC}"/>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2" name="フローチャート: 判断 111">
          <a:extLst>
            <a:ext uri="{FF2B5EF4-FFF2-40B4-BE49-F238E27FC236}">
              <a16:creationId xmlns:a16="http://schemas.microsoft.com/office/drawing/2014/main" id="{9921803B-DBC8-48DE-8AD1-2BDBF6734313}"/>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3" name="フローチャート: 判断 112">
          <a:extLst>
            <a:ext uri="{FF2B5EF4-FFF2-40B4-BE49-F238E27FC236}">
              <a16:creationId xmlns:a16="http://schemas.microsoft.com/office/drawing/2014/main" id="{B244B798-2D7E-4A84-BDB2-DCFB876099F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14" name="フローチャート: 判断 113">
          <a:extLst>
            <a:ext uri="{FF2B5EF4-FFF2-40B4-BE49-F238E27FC236}">
              <a16:creationId xmlns:a16="http://schemas.microsoft.com/office/drawing/2014/main" id="{94CB2CAC-8C21-4AAA-832E-D9F6515CBE6E}"/>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15" name="フローチャート: 判断 114">
          <a:extLst>
            <a:ext uri="{FF2B5EF4-FFF2-40B4-BE49-F238E27FC236}">
              <a16:creationId xmlns:a16="http://schemas.microsoft.com/office/drawing/2014/main" id="{8FF3DC6A-375B-46D5-8924-655AD14E7764}"/>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459615A-48A5-4AAE-9881-943BAE5727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B313614-A599-495E-B36C-F52C19415C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BE8398D-DDD5-4EAF-9928-0B2F14527F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669CB63-46D8-4512-9B45-6B6CFCD25D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6C61ED-42E3-495F-9642-D6437DA352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126612</xdr:rowOff>
    </xdr:from>
    <xdr:to>
      <xdr:col>50</xdr:col>
      <xdr:colOff>165100</xdr:colOff>
      <xdr:row>40</xdr:row>
      <xdr:rowOff>56762</xdr:rowOff>
    </xdr:to>
    <xdr:sp macro="" textlink="">
      <xdr:nvSpPr>
        <xdr:cNvPr id="121" name="楕円 120">
          <a:extLst>
            <a:ext uri="{FF2B5EF4-FFF2-40B4-BE49-F238E27FC236}">
              <a16:creationId xmlns:a16="http://schemas.microsoft.com/office/drawing/2014/main" id="{8BC0578E-51DC-466E-91F1-94B533604160}"/>
            </a:ext>
          </a:extLst>
        </xdr:cNvPr>
        <xdr:cNvSpPr/>
      </xdr:nvSpPr>
      <xdr:spPr>
        <a:xfrm>
          <a:off x="9588500" y="68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132023</xdr:rowOff>
    </xdr:from>
    <xdr:to>
      <xdr:col>46</xdr:col>
      <xdr:colOff>38100</xdr:colOff>
      <xdr:row>40</xdr:row>
      <xdr:rowOff>62173</xdr:rowOff>
    </xdr:to>
    <xdr:sp macro="" textlink="">
      <xdr:nvSpPr>
        <xdr:cNvPr id="122" name="楕円 121">
          <a:extLst>
            <a:ext uri="{FF2B5EF4-FFF2-40B4-BE49-F238E27FC236}">
              <a16:creationId xmlns:a16="http://schemas.microsoft.com/office/drawing/2014/main" id="{4A4B65A8-116F-4C76-8CD6-4DF047A7CCF2}"/>
            </a:ext>
          </a:extLst>
        </xdr:cNvPr>
        <xdr:cNvSpPr/>
      </xdr:nvSpPr>
      <xdr:spPr>
        <a:xfrm>
          <a:off x="8699500" y="68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5962</xdr:rowOff>
    </xdr:from>
    <xdr:to>
      <xdr:col>50</xdr:col>
      <xdr:colOff>114300</xdr:colOff>
      <xdr:row>40</xdr:row>
      <xdr:rowOff>11373</xdr:rowOff>
    </xdr:to>
    <xdr:cxnSp macro="">
      <xdr:nvCxnSpPr>
        <xdr:cNvPr id="123" name="直線コネクタ 122">
          <a:extLst>
            <a:ext uri="{FF2B5EF4-FFF2-40B4-BE49-F238E27FC236}">
              <a16:creationId xmlns:a16="http://schemas.microsoft.com/office/drawing/2014/main" id="{4E8C7926-942E-442A-B5E1-820F7CFB594E}"/>
            </a:ext>
          </a:extLst>
        </xdr:cNvPr>
        <xdr:cNvCxnSpPr/>
      </xdr:nvCxnSpPr>
      <xdr:spPr>
        <a:xfrm flipV="1">
          <a:off x="8750300" y="6863962"/>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24" name="n_1aveValue【道路】&#10;一人当たり延長">
          <a:extLst>
            <a:ext uri="{FF2B5EF4-FFF2-40B4-BE49-F238E27FC236}">
              <a16:creationId xmlns:a16="http://schemas.microsoft.com/office/drawing/2014/main" id="{03FA4BFC-0B4E-4C5A-AA03-F9CB48806AA3}"/>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25" name="n_2aveValue【道路】&#10;一人当たり延長">
          <a:extLst>
            <a:ext uri="{FF2B5EF4-FFF2-40B4-BE49-F238E27FC236}">
              <a16:creationId xmlns:a16="http://schemas.microsoft.com/office/drawing/2014/main" id="{D7868A2F-2AF2-4803-9AEC-B70FFF4E919B}"/>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26" name="n_3aveValue【道路】&#10;一人当たり延長">
          <a:extLst>
            <a:ext uri="{FF2B5EF4-FFF2-40B4-BE49-F238E27FC236}">
              <a16:creationId xmlns:a16="http://schemas.microsoft.com/office/drawing/2014/main" id="{B673CAAD-1444-4EFF-94E3-20F6922D863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27" name="n_4aveValue【道路】&#10;一人当たり延長">
          <a:extLst>
            <a:ext uri="{FF2B5EF4-FFF2-40B4-BE49-F238E27FC236}">
              <a16:creationId xmlns:a16="http://schemas.microsoft.com/office/drawing/2014/main" id="{B2FFB955-0D25-441E-9A83-6BDD2B65FBB5}"/>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47889</xdr:rowOff>
    </xdr:from>
    <xdr:ext cx="534377" cy="259045"/>
    <xdr:sp macro="" textlink="">
      <xdr:nvSpPr>
        <xdr:cNvPr id="128" name="n_1mainValue【道路】&#10;一人当たり延長">
          <a:extLst>
            <a:ext uri="{FF2B5EF4-FFF2-40B4-BE49-F238E27FC236}">
              <a16:creationId xmlns:a16="http://schemas.microsoft.com/office/drawing/2014/main" id="{2914AEA5-C57E-4B4F-A550-3F652E690605}"/>
            </a:ext>
          </a:extLst>
        </xdr:cNvPr>
        <xdr:cNvSpPr txBox="1"/>
      </xdr:nvSpPr>
      <xdr:spPr>
        <a:xfrm>
          <a:off x="9359411" y="69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53300</xdr:rowOff>
    </xdr:from>
    <xdr:ext cx="534377" cy="259045"/>
    <xdr:sp macro="" textlink="">
      <xdr:nvSpPr>
        <xdr:cNvPr id="129" name="n_2mainValue【道路】&#10;一人当たり延長">
          <a:extLst>
            <a:ext uri="{FF2B5EF4-FFF2-40B4-BE49-F238E27FC236}">
              <a16:creationId xmlns:a16="http://schemas.microsoft.com/office/drawing/2014/main" id="{50E6F43E-DF59-44E9-A8F6-6B16E6C994AB}"/>
            </a:ext>
          </a:extLst>
        </xdr:cNvPr>
        <xdr:cNvSpPr txBox="1"/>
      </xdr:nvSpPr>
      <xdr:spPr>
        <a:xfrm>
          <a:off x="8483111" y="69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AB4AAEBD-910C-48F6-B439-03A07C1B11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1D8C6649-9E5D-4972-8919-9E1A625BDC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2676D496-9C06-444F-B3EA-6ECE9DEBF6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5D7E544B-1EC6-47C0-B3D8-55280A0E00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25E04A5D-CCF6-4414-81C5-EBB57692DE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135DCD74-B53E-4738-A571-068DC82530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47383059-BBE4-47E2-BDFB-9361CE1D4A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E7E03675-1516-4D01-A777-8FEAE2B081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45EF16DB-6719-4BC4-B6C1-0EFE71376F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D86124E5-EEC8-4BE9-BF2C-BE5112A2A0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1B57CD81-7BB5-4FAE-BE61-F098972E1D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1967BEF4-7280-4BE3-B89C-98453C78A8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30880B96-F809-4E9E-92D7-BC5D91AD660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2610652B-6FAD-48D3-9C36-9668502AA69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CD750CCA-CB56-48E8-B89A-45F238C6D73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457690F0-F8E0-4188-803D-AFE1F0EB62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43A89D96-B054-4821-803A-11EE287033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98CB33F8-9A47-429F-AEA4-B95ED8E4BD8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7B0B2C3C-A47F-4180-A1DE-C0EF42CC23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E0B23F77-155A-4FB3-91B2-39402246B4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EDC0FED0-D0B2-467B-8E1E-14DD3A863C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EAE8C488-5FA2-4E8D-B548-9D55FBECB3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594B140B-408F-433D-8C17-4FD81B137E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576D8710-626F-426C-B658-67921F4E15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C8F8D362-844D-49BA-A215-212F74F202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55" name="直線コネクタ 154">
          <a:extLst>
            <a:ext uri="{FF2B5EF4-FFF2-40B4-BE49-F238E27FC236}">
              <a16:creationId xmlns:a16="http://schemas.microsoft.com/office/drawing/2014/main" id="{FA7B5FB2-FD71-4217-A324-2C10FE6010FC}"/>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6" name="【橋りょう・トンネル】&#10;有形固定資産減価償却率最小値テキスト">
          <a:extLst>
            <a:ext uri="{FF2B5EF4-FFF2-40B4-BE49-F238E27FC236}">
              <a16:creationId xmlns:a16="http://schemas.microsoft.com/office/drawing/2014/main" id="{301A32FE-4258-4EC9-A7CC-2636F792D50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7" name="直線コネクタ 156">
          <a:extLst>
            <a:ext uri="{FF2B5EF4-FFF2-40B4-BE49-F238E27FC236}">
              <a16:creationId xmlns:a16="http://schemas.microsoft.com/office/drawing/2014/main" id="{DCB216A3-F750-44E8-A98A-770E6C1E0CB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A2495CB9-C9E4-43ED-8A0C-911437376D2C}"/>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59" name="直線コネクタ 158">
          <a:extLst>
            <a:ext uri="{FF2B5EF4-FFF2-40B4-BE49-F238E27FC236}">
              <a16:creationId xmlns:a16="http://schemas.microsoft.com/office/drawing/2014/main" id="{FCF21A78-CF12-494A-8CA5-8817096908E4}"/>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68B31E4B-BEF7-49EA-9072-6DB23735CDDF}"/>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61" name="フローチャート: 判断 160">
          <a:extLst>
            <a:ext uri="{FF2B5EF4-FFF2-40B4-BE49-F238E27FC236}">
              <a16:creationId xmlns:a16="http://schemas.microsoft.com/office/drawing/2014/main" id="{13F6B56F-943F-422A-8435-AFC11CD2F7CB}"/>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62" name="フローチャート: 判断 161">
          <a:extLst>
            <a:ext uri="{FF2B5EF4-FFF2-40B4-BE49-F238E27FC236}">
              <a16:creationId xmlns:a16="http://schemas.microsoft.com/office/drawing/2014/main" id="{1227D4B4-7D6D-4AD9-8E72-26CEAB29774F}"/>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63" name="フローチャート: 判断 162">
          <a:extLst>
            <a:ext uri="{FF2B5EF4-FFF2-40B4-BE49-F238E27FC236}">
              <a16:creationId xmlns:a16="http://schemas.microsoft.com/office/drawing/2014/main" id="{559CD778-A7F6-49C9-AAB0-C86E225B46DD}"/>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64" name="フローチャート: 判断 163">
          <a:extLst>
            <a:ext uri="{FF2B5EF4-FFF2-40B4-BE49-F238E27FC236}">
              <a16:creationId xmlns:a16="http://schemas.microsoft.com/office/drawing/2014/main" id="{E525DA9F-6513-4B01-B165-5D5977D68A53}"/>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65" name="フローチャート: 判断 164">
          <a:extLst>
            <a:ext uri="{FF2B5EF4-FFF2-40B4-BE49-F238E27FC236}">
              <a16:creationId xmlns:a16="http://schemas.microsoft.com/office/drawing/2014/main" id="{0B973243-3C66-4DF6-BC68-0FF97F4E1024}"/>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C5E105A-3135-463C-AAE3-1898E0E1DD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6E5B055-66C3-4104-B43A-F46962F75C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8F9E04CD-9501-4F7B-A73D-5686929011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6A31FAC-9C25-4E45-9E1A-1797753FCA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D2AC2ED-1D4F-48CE-BBC0-E6931C94BD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71" name="楕円 170">
          <a:extLst>
            <a:ext uri="{FF2B5EF4-FFF2-40B4-BE49-F238E27FC236}">
              <a16:creationId xmlns:a16="http://schemas.microsoft.com/office/drawing/2014/main" id="{EC6E21BF-34A4-40B6-996B-95EDF98890E1}"/>
            </a:ext>
          </a:extLst>
        </xdr:cNvPr>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2" name="楕円 171">
          <a:extLst>
            <a:ext uri="{FF2B5EF4-FFF2-40B4-BE49-F238E27FC236}">
              <a16:creationId xmlns:a16="http://schemas.microsoft.com/office/drawing/2014/main" id="{FBF10A80-9A03-4E69-8D5B-5E0CE5192C3F}"/>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75112</xdr:rowOff>
    </xdr:to>
    <xdr:cxnSp macro="">
      <xdr:nvCxnSpPr>
        <xdr:cNvPr id="173" name="直線コネクタ 172">
          <a:extLst>
            <a:ext uri="{FF2B5EF4-FFF2-40B4-BE49-F238E27FC236}">
              <a16:creationId xmlns:a16="http://schemas.microsoft.com/office/drawing/2014/main" id="{33CDED6C-CC4B-4C4C-B051-1D3EF53F0598}"/>
            </a:ext>
          </a:extLst>
        </xdr:cNvPr>
        <xdr:cNvCxnSpPr/>
      </xdr:nvCxnSpPr>
      <xdr:spPr>
        <a:xfrm>
          <a:off x="2908300" y="1033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5CA950BB-7BED-4C48-B5CB-DFF7F664DB12}"/>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9816CF94-6EE2-4AED-9398-2E14C2F0B5F4}"/>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956B6ADC-04B2-4C83-9AAC-9F3366C283DD}"/>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C3B72973-EC89-4F8A-A6E0-3E77D45AAD3F}"/>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142439</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1F23DE41-22F9-4F0B-8719-D254A3C75835}"/>
            </a:ext>
          </a:extLst>
        </xdr:cNvPr>
        <xdr:cNvSpPr txBox="1"/>
      </xdr:nvSpPr>
      <xdr:spPr>
        <a:xfrm>
          <a:off x="3582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6F5FC809-B5A5-440F-8BE7-01BB7863F97D}"/>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335AE662-ED6B-4385-AB05-569E30957F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AC281B7F-2943-4F19-B45C-88C6EFA310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D603E64-2258-41F9-B732-34892D6567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535BDD9D-22AC-442E-B71A-2F892A156E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5C2C64F9-CBEF-4624-A560-77AA887D14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489A8ADE-A435-41F0-BA08-864D5FCC9B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7C0DD2E1-0479-4B02-AAF0-CB758EF92D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C1557AD2-FBEF-44ED-B927-FAE215AF09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3CFB87AB-51FC-498A-B22A-3A2B36A4938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1750799B-193F-4BC5-A32B-7138ECEF8E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AC7D973D-7E6A-4E48-9E1E-17E7C0425A4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68EC452A-86BB-4D43-BE0D-96CCABB1D9D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89300BA7-2FC4-40B9-B099-75C4C01B98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a:extLst>
            <a:ext uri="{FF2B5EF4-FFF2-40B4-BE49-F238E27FC236}">
              <a16:creationId xmlns:a16="http://schemas.microsoft.com/office/drawing/2014/main" id="{5D9BCC3C-38FF-43E9-8C65-3C80DC0880D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21AAE518-DDC5-4613-ABC3-997C37BDE2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a:extLst>
            <a:ext uri="{FF2B5EF4-FFF2-40B4-BE49-F238E27FC236}">
              <a16:creationId xmlns:a16="http://schemas.microsoft.com/office/drawing/2014/main" id="{5EA7FCA0-A615-42BB-8669-AC94A6BA084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152555E2-9709-4F33-A4F6-F784C322AAF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a:extLst>
            <a:ext uri="{FF2B5EF4-FFF2-40B4-BE49-F238E27FC236}">
              <a16:creationId xmlns:a16="http://schemas.microsoft.com/office/drawing/2014/main" id="{52DE9671-B187-459E-8D25-B69BC82A53E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A7A78F8B-C073-4906-BFB2-E79E166509F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a:extLst>
            <a:ext uri="{FF2B5EF4-FFF2-40B4-BE49-F238E27FC236}">
              <a16:creationId xmlns:a16="http://schemas.microsoft.com/office/drawing/2014/main" id="{F20C6254-289D-43FD-A101-CAEB7788B14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C3C56B12-743D-463B-A9AF-ECF7E2AD73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CC1EE09D-473A-415A-9D85-5B17FFF627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3398AA90-3E1A-4EBE-8EDB-7F87B1FFE5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03" name="直線コネクタ 202">
          <a:extLst>
            <a:ext uri="{FF2B5EF4-FFF2-40B4-BE49-F238E27FC236}">
              <a16:creationId xmlns:a16="http://schemas.microsoft.com/office/drawing/2014/main" id="{9B55EE66-0805-43F8-9B44-EC50FA799C0A}"/>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04" name="【橋りょう・トンネル】&#10;一人当たり有形固定資産（償却資産）額最小値テキスト">
          <a:extLst>
            <a:ext uri="{FF2B5EF4-FFF2-40B4-BE49-F238E27FC236}">
              <a16:creationId xmlns:a16="http://schemas.microsoft.com/office/drawing/2014/main" id="{703E815E-387C-479E-916E-F0C3DD85F499}"/>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05" name="直線コネクタ 204">
          <a:extLst>
            <a:ext uri="{FF2B5EF4-FFF2-40B4-BE49-F238E27FC236}">
              <a16:creationId xmlns:a16="http://schemas.microsoft.com/office/drawing/2014/main" id="{A96B00F6-A90B-4618-8884-E6174A5AA18B}"/>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93E72776-DD8C-4609-BCFC-D0199993A74D}"/>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07" name="直線コネクタ 206">
          <a:extLst>
            <a:ext uri="{FF2B5EF4-FFF2-40B4-BE49-F238E27FC236}">
              <a16:creationId xmlns:a16="http://schemas.microsoft.com/office/drawing/2014/main" id="{CD423B92-015D-40C4-8BD3-8955AE7841D5}"/>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23ECE0A6-1E0D-45B6-83E3-E61A70A1C2D5}"/>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09" name="フローチャート: 判断 208">
          <a:extLst>
            <a:ext uri="{FF2B5EF4-FFF2-40B4-BE49-F238E27FC236}">
              <a16:creationId xmlns:a16="http://schemas.microsoft.com/office/drawing/2014/main" id="{A78EDB6C-7D33-4F2C-A318-436DC178B284}"/>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10" name="フローチャート: 判断 209">
          <a:extLst>
            <a:ext uri="{FF2B5EF4-FFF2-40B4-BE49-F238E27FC236}">
              <a16:creationId xmlns:a16="http://schemas.microsoft.com/office/drawing/2014/main" id="{A63B6230-260D-4B2E-9A4F-1DFA0FDC9D0C}"/>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11" name="フローチャート: 判断 210">
          <a:extLst>
            <a:ext uri="{FF2B5EF4-FFF2-40B4-BE49-F238E27FC236}">
              <a16:creationId xmlns:a16="http://schemas.microsoft.com/office/drawing/2014/main" id="{D871568E-0DEB-4E08-968C-68118165064F}"/>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12" name="フローチャート: 判断 211">
          <a:extLst>
            <a:ext uri="{FF2B5EF4-FFF2-40B4-BE49-F238E27FC236}">
              <a16:creationId xmlns:a16="http://schemas.microsoft.com/office/drawing/2014/main" id="{0492079B-DE86-43F1-B7C6-76F01030BE21}"/>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13" name="フローチャート: 判断 212">
          <a:extLst>
            <a:ext uri="{FF2B5EF4-FFF2-40B4-BE49-F238E27FC236}">
              <a16:creationId xmlns:a16="http://schemas.microsoft.com/office/drawing/2014/main" id="{F80134EC-A2AD-4350-9D1D-BE2BBDDB5B90}"/>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BCDA01BE-0175-4B7B-A4EB-799D3BA6447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7C52582-3A8E-4CC3-A20F-68EE345C6E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510783E-F3F1-4908-95C6-6E958A34B6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C64C694-B88A-46BA-A3CE-C61E80AE28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7D53E55-95BF-4003-A1A6-E9B28D8651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143295</xdr:rowOff>
    </xdr:from>
    <xdr:to>
      <xdr:col>50</xdr:col>
      <xdr:colOff>165100</xdr:colOff>
      <xdr:row>63</xdr:row>
      <xdr:rowOff>73445</xdr:rowOff>
    </xdr:to>
    <xdr:sp macro="" textlink="">
      <xdr:nvSpPr>
        <xdr:cNvPr id="219" name="楕円 218">
          <a:extLst>
            <a:ext uri="{FF2B5EF4-FFF2-40B4-BE49-F238E27FC236}">
              <a16:creationId xmlns:a16="http://schemas.microsoft.com/office/drawing/2014/main" id="{110EB143-3D91-4524-A269-1183E74753CA}"/>
            </a:ext>
          </a:extLst>
        </xdr:cNvPr>
        <xdr:cNvSpPr/>
      </xdr:nvSpPr>
      <xdr:spPr>
        <a:xfrm>
          <a:off x="9588500" y="107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146689</xdr:rowOff>
    </xdr:from>
    <xdr:to>
      <xdr:col>46</xdr:col>
      <xdr:colOff>38100</xdr:colOff>
      <xdr:row>63</xdr:row>
      <xdr:rowOff>76839</xdr:rowOff>
    </xdr:to>
    <xdr:sp macro="" textlink="">
      <xdr:nvSpPr>
        <xdr:cNvPr id="220" name="楕円 219">
          <a:extLst>
            <a:ext uri="{FF2B5EF4-FFF2-40B4-BE49-F238E27FC236}">
              <a16:creationId xmlns:a16="http://schemas.microsoft.com/office/drawing/2014/main" id="{52AB2E1D-F8FC-4560-AA30-6462C20765A8}"/>
            </a:ext>
          </a:extLst>
        </xdr:cNvPr>
        <xdr:cNvSpPr/>
      </xdr:nvSpPr>
      <xdr:spPr>
        <a:xfrm>
          <a:off x="8699500" y="107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22645</xdr:rowOff>
    </xdr:from>
    <xdr:to>
      <xdr:col>50</xdr:col>
      <xdr:colOff>114300</xdr:colOff>
      <xdr:row>63</xdr:row>
      <xdr:rowOff>26039</xdr:rowOff>
    </xdr:to>
    <xdr:cxnSp macro="">
      <xdr:nvCxnSpPr>
        <xdr:cNvPr id="221" name="直線コネクタ 220">
          <a:extLst>
            <a:ext uri="{FF2B5EF4-FFF2-40B4-BE49-F238E27FC236}">
              <a16:creationId xmlns:a16="http://schemas.microsoft.com/office/drawing/2014/main" id="{96C499A4-DB24-4F0C-B3C2-CC0861D079EF}"/>
            </a:ext>
          </a:extLst>
        </xdr:cNvPr>
        <xdr:cNvCxnSpPr/>
      </xdr:nvCxnSpPr>
      <xdr:spPr>
        <a:xfrm flipV="1">
          <a:off x="8750300" y="10823995"/>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22C0D453-CB72-415F-8635-630315801CC7}"/>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878E140F-471C-473B-927D-0C4FC71A2C60}"/>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37F48B34-3184-458F-8351-28243F402AF1}"/>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25" name="n_4aveValue【橋りょう・トンネル】&#10;一人当たり有形固定資産（償却資産）額">
          <a:extLst>
            <a:ext uri="{FF2B5EF4-FFF2-40B4-BE49-F238E27FC236}">
              <a16:creationId xmlns:a16="http://schemas.microsoft.com/office/drawing/2014/main" id="{50F8A5F8-524A-4462-9C06-F3F38F546640}"/>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64572</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2EDC9F8B-8A4B-4087-A095-42A799F3C167}"/>
            </a:ext>
          </a:extLst>
        </xdr:cNvPr>
        <xdr:cNvSpPr txBox="1"/>
      </xdr:nvSpPr>
      <xdr:spPr>
        <a:xfrm>
          <a:off x="9327095" y="1086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67966</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15C4A00C-6F6D-4AEB-B7D5-74C0B384ED74}"/>
            </a:ext>
          </a:extLst>
        </xdr:cNvPr>
        <xdr:cNvSpPr txBox="1"/>
      </xdr:nvSpPr>
      <xdr:spPr>
        <a:xfrm>
          <a:off x="8450795" y="1086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4C43810D-BBAA-47C9-82FC-C2C580B6BE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419A3365-E7A9-4AA8-8413-E6BC576744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27B7A936-C340-4504-B88F-1A7E1E5EB5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166595A8-2CE4-4218-B3C5-02741604EE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8448203C-A568-434D-994E-F3CB78FAD9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C0F8FD54-B926-49B6-9F1D-574A210542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33CD8FFA-197B-4AC0-8A60-3CC0972B9F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F029DDC8-4BEF-4BC9-8B82-29F631E2DD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4B3D4AE0-D4AB-4E81-9DA0-EA86A50284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6EB966E7-9082-4708-8BC5-38DA6AA6F6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36F661E3-521D-403B-B3BC-3F6A8C27D8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FB87BA5A-9EB4-486C-967F-739A6BE57A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D5FBD03E-F7E4-44AA-9CCF-26566FE6FC7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624B8ED4-D182-4156-BA1B-79369A99E3F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4D17BDD9-4717-41AD-9DC8-7A83C56002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682481BF-120D-4CFC-B4E9-5328CDE95B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2D5C2EAF-FB7D-49CC-AD47-FA1A5CF8C11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C48F4616-5440-4D4A-AAA8-328476ED0C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1FB8680E-288C-4AF1-95DB-7804971C5E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D072C68B-4D7E-4A3D-9603-C05AA2F230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1833912B-1E0F-438A-9A2C-917E544470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96AB502A-78AF-4A54-8BB8-3BB7971CB3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3BB2ABF1-0FD6-4258-9788-0C4DF34509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B2DE0CB5-7634-4A9F-93C5-45BE3426EF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5BADD45F-D0EA-479C-AE86-815FFF23157E}"/>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0BBF3C82-5C50-49E9-946B-7E123E244A6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31CB08C3-B6AB-48B5-A2B3-219816D5E9C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6004AA53-2068-49CA-8331-0A0618C5DFF7}"/>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56" name="直線コネクタ 255">
          <a:extLst>
            <a:ext uri="{FF2B5EF4-FFF2-40B4-BE49-F238E27FC236}">
              <a16:creationId xmlns:a16="http://schemas.microsoft.com/office/drawing/2014/main" id="{B97C4599-5A88-42A0-B712-1E8BD075C3F2}"/>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A55C8424-1C8D-4A96-9D44-11C13326FE49}"/>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58" name="フローチャート: 判断 257">
          <a:extLst>
            <a:ext uri="{FF2B5EF4-FFF2-40B4-BE49-F238E27FC236}">
              <a16:creationId xmlns:a16="http://schemas.microsoft.com/office/drawing/2014/main" id="{FC839668-56C1-46F9-ADA4-CB1F2D159D2B}"/>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59" name="フローチャート: 判断 258">
          <a:extLst>
            <a:ext uri="{FF2B5EF4-FFF2-40B4-BE49-F238E27FC236}">
              <a16:creationId xmlns:a16="http://schemas.microsoft.com/office/drawing/2014/main" id="{3EA06897-C059-4DBD-80A6-3E1BB0064EE6}"/>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60" name="フローチャート: 判断 259">
          <a:extLst>
            <a:ext uri="{FF2B5EF4-FFF2-40B4-BE49-F238E27FC236}">
              <a16:creationId xmlns:a16="http://schemas.microsoft.com/office/drawing/2014/main" id="{AC1801B1-42F0-4587-9BF8-597F10F45948}"/>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61" name="フローチャート: 判断 260">
          <a:extLst>
            <a:ext uri="{FF2B5EF4-FFF2-40B4-BE49-F238E27FC236}">
              <a16:creationId xmlns:a16="http://schemas.microsoft.com/office/drawing/2014/main" id="{77983243-9463-48F1-BBC1-DBC757A5B64B}"/>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62" name="フローチャート: 判断 261">
          <a:extLst>
            <a:ext uri="{FF2B5EF4-FFF2-40B4-BE49-F238E27FC236}">
              <a16:creationId xmlns:a16="http://schemas.microsoft.com/office/drawing/2014/main" id="{BE74B1AF-1415-497D-902F-F026B2539F5E}"/>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77D3EEB-A8CA-4B0B-BA18-377BAF3460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E576E98-7D3C-4175-A03E-D46FB4A386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161EB508-26CD-4121-96A0-0B86C10EC8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A6C27B6-D99F-4BCD-88BA-FC6C692BF2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232D6B2-858B-42FC-86FC-C7C0FA353F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13970</xdr:rowOff>
    </xdr:from>
    <xdr:to>
      <xdr:col>20</xdr:col>
      <xdr:colOff>38100</xdr:colOff>
      <xdr:row>85</xdr:row>
      <xdr:rowOff>115570</xdr:rowOff>
    </xdr:to>
    <xdr:sp macro="" textlink="">
      <xdr:nvSpPr>
        <xdr:cNvPr id="268" name="楕円 267">
          <a:extLst>
            <a:ext uri="{FF2B5EF4-FFF2-40B4-BE49-F238E27FC236}">
              <a16:creationId xmlns:a16="http://schemas.microsoft.com/office/drawing/2014/main" id="{1AEE368B-2998-4532-B7C8-DC5E9B040320}"/>
            </a:ext>
          </a:extLst>
        </xdr:cNvPr>
        <xdr:cNvSpPr/>
      </xdr:nvSpPr>
      <xdr:spPr>
        <a:xfrm>
          <a:off x="3746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156845</xdr:rowOff>
    </xdr:from>
    <xdr:to>
      <xdr:col>15</xdr:col>
      <xdr:colOff>101600</xdr:colOff>
      <xdr:row>85</xdr:row>
      <xdr:rowOff>86995</xdr:rowOff>
    </xdr:to>
    <xdr:sp macro="" textlink="">
      <xdr:nvSpPr>
        <xdr:cNvPr id="269" name="楕円 268">
          <a:extLst>
            <a:ext uri="{FF2B5EF4-FFF2-40B4-BE49-F238E27FC236}">
              <a16:creationId xmlns:a16="http://schemas.microsoft.com/office/drawing/2014/main" id="{051CDCDF-F01B-434D-99EC-81AEB4E0D3D9}"/>
            </a:ext>
          </a:extLst>
        </xdr:cNvPr>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64770</xdr:rowOff>
    </xdr:to>
    <xdr:cxnSp macro="">
      <xdr:nvCxnSpPr>
        <xdr:cNvPr id="270" name="直線コネクタ 269">
          <a:extLst>
            <a:ext uri="{FF2B5EF4-FFF2-40B4-BE49-F238E27FC236}">
              <a16:creationId xmlns:a16="http://schemas.microsoft.com/office/drawing/2014/main" id="{77A20093-A077-4473-A4FE-2BBA590F2BA4}"/>
            </a:ext>
          </a:extLst>
        </xdr:cNvPr>
        <xdr:cNvCxnSpPr/>
      </xdr:nvCxnSpPr>
      <xdr:spPr>
        <a:xfrm>
          <a:off x="2908300" y="14609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71" name="n_1aveValue【公営住宅】&#10;有形固定資産減価償却率">
          <a:extLst>
            <a:ext uri="{FF2B5EF4-FFF2-40B4-BE49-F238E27FC236}">
              <a16:creationId xmlns:a16="http://schemas.microsoft.com/office/drawing/2014/main" id="{78590854-F452-4D2F-B27E-27B86D5793AE}"/>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272" name="n_2aveValue【公営住宅】&#10;有形固定資産減価償却率">
          <a:extLst>
            <a:ext uri="{FF2B5EF4-FFF2-40B4-BE49-F238E27FC236}">
              <a16:creationId xmlns:a16="http://schemas.microsoft.com/office/drawing/2014/main" id="{10486301-52A8-4EC5-8137-DC9B67D742D4}"/>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273" name="n_3aveValue【公営住宅】&#10;有形固定資産減価償却率">
          <a:extLst>
            <a:ext uri="{FF2B5EF4-FFF2-40B4-BE49-F238E27FC236}">
              <a16:creationId xmlns:a16="http://schemas.microsoft.com/office/drawing/2014/main" id="{C18A1146-FC48-415E-9EBA-8F36A7C4AE0C}"/>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274" name="n_4aveValue【公営住宅】&#10;有形固定資産減価償却率">
          <a:extLst>
            <a:ext uri="{FF2B5EF4-FFF2-40B4-BE49-F238E27FC236}">
              <a16:creationId xmlns:a16="http://schemas.microsoft.com/office/drawing/2014/main" id="{FD03D074-8856-400C-AF58-101EC1D64A17}"/>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106697</xdr:rowOff>
    </xdr:from>
    <xdr:ext cx="405111" cy="259045"/>
    <xdr:sp macro="" textlink="">
      <xdr:nvSpPr>
        <xdr:cNvPr id="275" name="n_1mainValue【公営住宅】&#10;有形固定資産減価償却率">
          <a:extLst>
            <a:ext uri="{FF2B5EF4-FFF2-40B4-BE49-F238E27FC236}">
              <a16:creationId xmlns:a16="http://schemas.microsoft.com/office/drawing/2014/main" id="{E424B4C4-A34D-4D25-AD1B-D3A2A5A62A11}"/>
            </a:ext>
          </a:extLst>
        </xdr:cNvPr>
        <xdr:cNvSpPr txBox="1"/>
      </xdr:nvSpPr>
      <xdr:spPr>
        <a:xfrm>
          <a:off x="35820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276" name="n_2mainValue【公営住宅】&#10;有形固定資産減価償却率">
          <a:extLst>
            <a:ext uri="{FF2B5EF4-FFF2-40B4-BE49-F238E27FC236}">
              <a16:creationId xmlns:a16="http://schemas.microsoft.com/office/drawing/2014/main" id="{1D020886-1CAC-4C18-BD85-01C5A4252D79}"/>
            </a:ext>
          </a:extLst>
        </xdr:cNvPr>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AB31B30F-5BA9-42EA-89DC-F2B5555925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36AC2A19-9227-4548-A4D1-1E7C824762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437E0389-8C55-4EBE-8D9B-DE463A7561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9EDBE104-C4BC-46C7-86E0-342FD7C708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A503367E-C04A-427A-A460-AD40709CE8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11687187-E46A-4BEC-BD5A-2BB93FBBE28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616E9681-40F6-4A68-98CC-18C7CCF5C2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A769D950-FBD2-4D2C-9BB9-C8B20A69A9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8A28696F-D0DA-4FC4-A0B4-7BD710F4E4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4E6ED95A-D3C9-46B4-B712-A5D22C2AC8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7E34F870-FFE5-4DB9-A997-CB9767966C1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1BB02CE8-0073-44C0-8000-F285E9EFE4B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FBA74716-FF0D-44E3-A625-AABD7527DFA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22F3DC04-6472-48E1-8C29-220F71C35AF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653FFD3B-F32E-4429-9047-9D3F562EDF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6297A2D2-0C4C-4BC0-9428-5F53D80B4FA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9766B3E2-01FB-4F01-9844-AC4D75F8577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4152913C-69D4-434E-9A4B-BDAE1281C4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CC29EB2B-2D1F-4B64-A2D8-09B5F4030CB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8A7AAA8A-0BAF-4C85-B6BB-2570F2B1655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87293883-5BED-4D1E-864A-FDB94B8F2B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F4E7A738-4C15-4BE0-96E1-A7CCB4289CD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2DDF5D3F-AD35-4272-B5EB-4D37ED4158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00" name="直線コネクタ 299">
          <a:extLst>
            <a:ext uri="{FF2B5EF4-FFF2-40B4-BE49-F238E27FC236}">
              <a16:creationId xmlns:a16="http://schemas.microsoft.com/office/drawing/2014/main" id="{4C43251A-762C-4721-8425-B41684A04B04}"/>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01" name="【公営住宅】&#10;一人当たり面積最小値テキスト">
          <a:extLst>
            <a:ext uri="{FF2B5EF4-FFF2-40B4-BE49-F238E27FC236}">
              <a16:creationId xmlns:a16="http://schemas.microsoft.com/office/drawing/2014/main" id="{6EC816B7-61FF-4EC0-BBFE-6B67DA80700B}"/>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02" name="直線コネクタ 301">
          <a:extLst>
            <a:ext uri="{FF2B5EF4-FFF2-40B4-BE49-F238E27FC236}">
              <a16:creationId xmlns:a16="http://schemas.microsoft.com/office/drawing/2014/main" id="{5D11D5F5-B401-4CC5-B81B-8F2C10F4B7A4}"/>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03" name="【公営住宅】&#10;一人当たり面積最大値テキスト">
          <a:extLst>
            <a:ext uri="{FF2B5EF4-FFF2-40B4-BE49-F238E27FC236}">
              <a16:creationId xmlns:a16="http://schemas.microsoft.com/office/drawing/2014/main" id="{8F96301D-F002-468B-A228-76753817FF93}"/>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04" name="直線コネクタ 303">
          <a:extLst>
            <a:ext uri="{FF2B5EF4-FFF2-40B4-BE49-F238E27FC236}">
              <a16:creationId xmlns:a16="http://schemas.microsoft.com/office/drawing/2014/main" id="{6173C2DA-7FF1-443C-A1E4-D48B09891C7A}"/>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05" name="【公営住宅】&#10;一人当たり面積平均値テキスト">
          <a:extLst>
            <a:ext uri="{FF2B5EF4-FFF2-40B4-BE49-F238E27FC236}">
              <a16:creationId xmlns:a16="http://schemas.microsoft.com/office/drawing/2014/main" id="{B7CFB78D-903D-4512-B2A7-BDE36A5AF6AA}"/>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06" name="フローチャート: 判断 305">
          <a:extLst>
            <a:ext uri="{FF2B5EF4-FFF2-40B4-BE49-F238E27FC236}">
              <a16:creationId xmlns:a16="http://schemas.microsoft.com/office/drawing/2014/main" id="{DAB1FC00-3927-4D16-8F48-9DAA8685DED3}"/>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07" name="フローチャート: 判断 306">
          <a:extLst>
            <a:ext uri="{FF2B5EF4-FFF2-40B4-BE49-F238E27FC236}">
              <a16:creationId xmlns:a16="http://schemas.microsoft.com/office/drawing/2014/main" id="{10EBBD90-0128-4569-A101-57E5D69C59EC}"/>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08" name="フローチャート: 判断 307">
          <a:extLst>
            <a:ext uri="{FF2B5EF4-FFF2-40B4-BE49-F238E27FC236}">
              <a16:creationId xmlns:a16="http://schemas.microsoft.com/office/drawing/2014/main" id="{BF168C72-0554-4C19-B793-1041467CB1C5}"/>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09" name="フローチャート: 判断 308">
          <a:extLst>
            <a:ext uri="{FF2B5EF4-FFF2-40B4-BE49-F238E27FC236}">
              <a16:creationId xmlns:a16="http://schemas.microsoft.com/office/drawing/2014/main" id="{1B1C9233-D16A-46B9-897B-365B3A9E3AD4}"/>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10" name="フローチャート: 判断 309">
          <a:extLst>
            <a:ext uri="{FF2B5EF4-FFF2-40B4-BE49-F238E27FC236}">
              <a16:creationId xmlns:a16="http://schemas.microsoft.com/office/drawing/2014/main" id="{2F918FB7-F4B5-440D-AFE4-C7479E884903}"/>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372F06E-1E21-461B-B708-7725A07F733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37A9B70F-CAD8-4AD9-8588-E613178780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C5E5204-7451-4833-ABC2-B9FBAA7CB1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A71AE55-4825-4D95-B4C1-30E1ADC322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C0B8FF2-8657-4226-ADF5-8312684CFB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110173</xdr:rowOff>
    </xdr:from>
    <xdr:to>
      <xdr:col>50</xdr:col>
      <xdr:colOff>165100</xdr:colOff>
      <xdr:row>86</xdr:row>
      <xdr:rowOff>40323</xdr:rowOff>
    </xdr:to>
    <xdr:sp macro="" textlink="">
      <xdr:nvSpPr>
        <xdr:cNvPr id="316" name="楕円 315">
          <a:extLst>
            <a:ext uri="{FF2B5EF4-FFF2-40B4-BE49-F238E27FC236}">
              <a16:creationId xmlns:a16="http://schemas.microsoft.com/office/drawing/2014/main" id="{F6CAE05E-51EC-4158-A052-416E9086F725}"/>
            </a:ext>
          </a:extLst>
        </xdr:cNvPr>
        <xdr:cNvSpPr/>
      </xdr:nvSpPr>
      <xdr:spPr>
        <a:xfrm>
          <a:off x="9588500" y="146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112077</xdr:rowOff>
    </xdr:from>
    <xdr:to>
      <xdr:col>46</xdr:col>
      <xdr:colOff>38100</xdr:colOff>
      <xdr:row>86</xdr:row>
      <xdr:rowOff>42227</xdr:rowOff>
    </xdr:to>
    <xdr:sp macro="" textlink="">
      <xdr:nvSpPr>
        <xdr:cNvPr id="317" name="楕円 316">
          <a:extLst>
            <a:ext uri="{FF2B5EF4-FFF2-40B4-BE49-F238E27FC236}">
              <a16:creationId xmlns:a16="http://schemas.microsoft.com/office/drawing/2014/main" id="{3C2D3B71-7563-4C1D-9542-D82EF651818A}"/>
            </a:ext>
          </a:extLst>
        </xdr:cNvPr>
        <xdr:cNvSpPr/>
      </xdr:nvSpPr>
      <xdr:spPr>
        <a:xfrm>
          <a:off x="8699500" y="146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160973</xdr:rowOff>
    </xdr:from>
    <xdr:to>
      <xdr:col>50</xdr:col>
      <xdr:colOff>114300</xdr:colOff>
      <xdr:row>85</xdr:row>
      <xdr:rowOff>162877</xdr:rowOff>
    </xdr:to>
    <xdr:cxnSp macro="">
      <xdr:nvCxnSpPr>
        <xdr:cNvPr id="318" name="直線コネクタ 317">
          <a:extLst>
            <a:ext uri="{FF2B5EF4-FFF2-40B4-BE49-F238E27FC236}">
              <a16:creationId xmlns:a16="http://schemas.microsoft.com/office/drawing/2014/main" id="{34CBE20E-966A-45B5-A038-35D08B325F94}"/>
            </a:ext>
          </a:extLst>
        </xdr:cNvPr>
        <xdr:cNvCxnSpPr/>
      </xdr:nvCxnSpPr>
      <xdr:spPr>
        <a:xfrm flipV="1">
          <a:off x="8750300" y="14734223"/>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19" name="n_1aveValue【公営住宅】&#10;一人当たり面積">
          <a:extLst>
            <a:ext uri="{FF2B5EF4-FFF2-40B4-BE49-F238E27FC236}">
              <a16:creationId xmlns:a16="http://schemas.microsoft.com/office/drawing/2014/main" id="{BDC78D12-4458-4E6E-B2BE-2C56A63CE846}"/>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20" name="n_2aveValue【公営住宅】&#10;一人当たり面積">
          <a:extLst>
            <a:ext uri="{FF2B5EF4-FFF2-40B4-BE49-F238E27FC236}">
              <a16:creationId xmlns:a16="http://schemas.microsoft.com/office/drawing/2014/main" id="{A3A34858-E868-4682-BD11-B34C9D5774D0}"/>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1" name="n_3aveValue【公営住宅】&#10;一人当たり面積">
          <a:extLst>
            <a:ext uri="{FF2B5EF4-FFF2-40B4-BE49-F238E27FC236}">
              <a16:creationId xmlns:a16="http://schemas.microsoft.com/office/drawing/2014/main" id="{AD1F4591-3CE6-4E75-9B00-FB64C5C0821C}"/>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22" name="n_4aveValue【公営住宅】&#10;一人当たり面積">
          <a:extLst>
            <a:ext uri="{FF2B5EF4-FFF2-40B4-BE49-F238E27FC236}">
              <a16:creationId xmlns:a16="http://schemas.microsoft.com/office/drawing/2014/main" id="{8BAB835E-8613-45C5-865E-05305DA712F7}"/>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31450</xdr:rowOff>
    </xdr:from>
    <xdr:ext cx="469744" cy="259045"/>
    <xdr:sp macro="" textlink="">
      <xdr:nvSpPr>
        <xdr:cNvPr id="323" name="n_1mainValue【公営住宅】&#10;一人当たり面積">
          <a:extLst>
            <a:ext uri="{FF2B5EF4-FFF2-40B4-BE49-F238E27FC236}">
              <a16:creationId xmlns:a16="http://schemas.microsoft.com/office/drawing/2014/main" id="{F2D52824-5411-46FB-8E18-2F29526D73C0}"/>
            </a:ext>
          </a:extLst>
        </xdr:cNvPr>
        <xdr:cNvSpPr txBox="1"/>
      </xdr:nvSpPr>
      <xdr:spPr>
        <a:xfrm>
          <a:off x="9391727" y="147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33354</xdr:rowOff>
    </xdr:from>
    <xdr:ext cx="469744" cy="259045"/>
    <xdr:sp macro="" textlink="">
      <xdr:nvSpPr>
        <xdr:cNvPr id="324" name="n_2mainValue【公営住宅】&#10;一人当たり面積">
          <a:extLst>
            <a:ext uri="{FF2B5EF4-FFF2-40B4-BE49-F238E27FC236}">
              <a16:creationId xmlns:a16="http://schemas.microsoft.com/office/drawing/2014/main" id="{668DEFC7-CEEF-45DA-BF56-AEADC19DA874}"/>
            </a:ext>
          </a:extLst>
        </xdr:cNvPr>
        <xdr:cNvSpPr txBox="1"/>
      </xdr:nvSpPr>
      <xdr:spPr>
        <a:xfrm>
          <a:off x="8515427" y="147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C51354A6-B458-4EBA-B2F7-B14D4E62AE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440B43CD-6130-4221-9DF4-B6C984BAC2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807B23F4-66B4-49F5-86EF-7C2C9755E2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249A79FB-CC96-404E-9DFB-BC551FCC5D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25C5DA1B-27B3-45CC-B866-06126AB1F3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FA019C86-FF58-4A16-98EA-D3276FCCC2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D4E59D27-73AE-4C67-9882-B4D8E9D22E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F5B25C70-FE9F-47DA-AA81-D374651A6CC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E3DE27D7-E033-4728-965D-78197E0FCA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D46DEA00-E90D-42EB-9DB7-915838EC92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35D83E5D-E98A-44CE-BC0D-3B85146F07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66F6564-C24A-4534-8CBC-CAC058467D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A4771ADB-BBB7-45BE-9035-ACF113C061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C8E44BC8-20A4-4941-9B94-94749574EF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A64F5CC2-9085-4E21-BE5F-537B04A81B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FD591469-396E-4E8A-AC52-937A5E369D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5E19CFD-E6D3-492B-A280-80AFAC22A1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4C4B2D7A-0E98-4EA8-AB59-4DAE9C8C7F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B81D32A2-53C7-4939-90A7-3513870A07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440A0B6B-2518-49F4-B1AF-2E9B4A2E15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9868C595-CE82-408E-B65F-02A3DBF1EA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EF4E1A29-AE30-4112-86EB-ABD3866E21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46770C22-0024-4C82-940E-1A05606A5F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E8F2FF61-2AAD-403D-B82C-74D812C9AC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3EDFD3EB-F0E1-4D75-A6BB-1CB29395A5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839BC142-AD82-4098-AC52-EC19443198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A237E439-91DE-45C6-A135-7DBF2C85A02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a:extLst>
            <a:ext uri="{FF2B5EF4-FFF2-40B4-BE49-F238E27FC236}">
              <a16:creationId xmlns:a16="http://schemas.microsoft.com/office/drawing/2014/main" id="{EF58D961-8845-44A5-9586-B4038B4DC6F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3" name="テキスト ボックス 352">
          <a:extLst>
            <a:ext uri="{FF2B5EF4-FFF2-40B4-BE49-F238E27FC236}">
              <a16:creationId xmlns:a16="http://schemas.microsoft.com/office/drawing/2014/main" id="{176ED2B2-C5FC-4F21-8339-8D81AF8B08E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a:extLst>
            <a:ext uri="{FF2B5EF4-FFF2-40B4-BE49-F238E27FC236}">
              <a16:creationId xmlns:a16="http://schemas.microsoft.com/office/drawing/2014/main" id="{A8416182-3EE3-4F80-BFB6-343912F5559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a:extLst>
            <a:ext uri="{FF2B5EF4-FFF2-40B4-BE49-F238E27FC236}">
              <a16:creationId xmlns:a16="http://schemas.microsoft.com/office/drawing/2014/main" id="{29B48B73-01C3-4516-B230-BE7321B371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a:extLst>
            <a:ext uri="{FF2B5EF4-FFF2-40B4-BE49-F238E27FC236}">
              <a16:creationId xmlns:a16="http://schemas.microsoft.com/office/drawing/2014/main" id="{C7FB0B53-ADD5-4D0F-AE86-21010899DF0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a:extLst>
            <a:ext uri="{FF2B5EF4-FFF2-40B4-BE49-F238E27FC236}">
              <a16:creationId xmlns:a16="http://schemas.microsoft.com/office/drawing/2014/main" id="{0E04D8A0-A678-4818-AB90-48BC19392E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a:extLst>
            <a:ext uri="{FF2B5EF4-FFF2-40B4-BE49-F238E27FC236}">
              <a16:creationId xmlns:a16="http://schemas.microsoft.com/office/drawing/2014/main" id="{3822E5F0-063B-4D6D-9635-5858CB0982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a:extLst>
            <a:ext uri="{FF2B5EF4-FFF2-40B4-BE49-F238E27FC236}">
              <a16:creationId xmlns:a16="http://schemas.microsoft.com/office/drawing/2014/main" id="{E3E2F7E6-470F-4296-B7B3-C63D88147E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a:extLst>
            <a:ext uri="{FF2B5EF4-FFF2-40B4-BE49-F238E27FC236}">
              <a16:creationId xmlns:a16="http://schemas.microsoft.com/office/drawing/2014/main" id="{737E2495-C5AF-4263-8916-FE02DAB73B0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1" name="テキスト ボックス 360">
          <a:extLst>
            <a:ext uri="{FF2B5EF4-FFF2-40B4-BE49-F238E27FC236}">
              <a16:creationId xmlns:a16="http://schemas.microsoft.com/office/drawing/2014/main" id="{DB537508-AA9B-43BB-9E5E-704A9A332F3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a:extLst>
            <a:ext uri="{FF2B5EF4-FFF2-40B4-BE49-F238E27FC236}">
              <a16:creationId xmlns:a16="http://schemas.microsoft.com/office/drawing/2014/main" id="{13F91359-0444-4338-A34B-4713AC6C89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3" name="テキスト ボックス 362">
          <a:extLst>
            <a:ext uri="{FF2B5EF4-FFF2-40B4-BE49-F238E27FC236}">
              <a16:creationId xmlns:a16="http://schemas.microsoft.com/office/drawing/2014/main" id="{4DFA9FC8-1DFB-4524-B27F-B95FA90631A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a:extLst>
            <a:ext uri="{FF2B5EF4-FFF2-40B4-BE49-F238E27FC236}">
              <a16:creationId xmlns:a16="http://schemas.microsoft.com/office/drawing/2014/main" id="{B30B55BA-19BD-4B96-85C2-46020E80D0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65" name="直線コネクタ 364">
          <a:extLst>
            <a:ext uri="{FF2B5EF4-FFF2-40B4-BE49-F238E27FC236}">
              <a16:creationId xmlns:a16="http://schemas.microsoft.com/office/drawing/2014/main" id="{73E7F00F-6335-460A-8D96-32379E67D396}"/>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6" name="【認定こども園・幼稚園・保育所】&#10;有形固定資産減価償却率最小値テキスト">
          <a:extLst>
            <a:ext uri="{FF2B5EF4-FFF2-40B4-BE49-F238E27FC236}">
              <a16:creationId xmlns:a16="http://schemas.microsoft.com/office/drawing/2014/main" id="{0EB59BCA-5FC8-42D5-AB64-0BC9A3E74C9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7" name="直線コネクタ 366">
          <a:extLst>
            <a:ext uri="{FF2B5EF4-FFF2-40B4-BE49-F238E27FC236}">
              <a16:creationId xmlns:a16="http://schemas.microsoft.com/office/drawing/2014/main" id="{2D427854-F51F-4DFB-8267-311F1BD5D9A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68" name="【認定こども園・幼稚園・保育所】&#10;有形固定資産減価償却率最大値テキスト">
          <a:extLst>
            <a:ext uri="{FF2B5EF4-FFF2-40B4-BE49-F238E27FC236}">
              <a16:creationId xmlns:a16="http://schemas.microsoft.com/office/drawing/2014/main" id="{E4810C47-36CC-4B61-B152-4BBE19C543A9}"/>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9" name="直線コネクタ 368">
          <a:extLst>
            <a:ext uri="{FF2B5EF4-FFF2-40B4-BE49-F238E27FC236}">
              <a16:creationId xmlns:a16="http://schemas.microsoft.com/office/drawing/2014/main" id="{33660FD9-10B5-41DD-A2BE-1C224F935D4B}"/>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370" name="【認定こども園・幼稚園・保育所】&#10;有形固定資産減価償却率平均値テキスト">
          <a:extLst>
            <a:ext uri="{FF2B5EF4-FFF2-40B4-BE49-F238E27FC236}">
              <a16:creationId xmlns:a16="http://schemas.microsoft.com/office/drawing/2014/main" id="{B2A0579A-0F5E-4C06-B933-438729A85AAF}"/>
            </a:ext>
          </a:extLst>
        </xdr:cNvPr>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71" name="フローチャート: 判断 370">
          <a:extLst>
            <a:ext uri="{FF2B5EF4-FFF2-40B4-BE49-F238E27FC236}">
              <a16:creationId xmlns:a16="http://schemas.microsoft.com/office/drawing/2014/main" id="{B5916E78-67FE-48BE-8CF5-7408E0D5A67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72" name="フローチャート: 判断 371">
          <a:extLst>
            <a:ext uri="{FF2B5EF4-FFF2-40B4-BE49-F238E27FC236}">
              <a16:creationId xmlns:a16="http://schemas.microsoft.com/office/drawing/2014/main" id="{E1021B2A-A40F-4D62-9A0A-A0104D33273D}"/>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373" name="フローチャート: 判断 372">
          <a:extLst>
            <a:ext uri="{FF2B5EF4-FFF2-40B4-BE49-F238E27FC236}">
              <a16:creationId xmlns:a16="http://schemas.microsoft.com/office/drawing/2014/main" id="{54E6BCCB-8368-44C1-A68F-816392968FF1}"/>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74" name="フローチャート: 判断 373">
          <a:extLst>
            <a:ext uri="{FF2B5EF4-FFF2-40B4-BE49-F238E27FC236}">
              <a16:creationId xmlns:a16="http://schemas.microsoft.com/office/drawing/2014/main" id="{707B993C-972B-40F1-944E-DDA9B958340D}"/>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375" name="フローチャート: 判断 374">
          <a:extLst>
            <a:ext uri="{FF2B5EF4-FFF2-40B4-BE49-F238E27FC236}">
              <a16:creationId xmlns:a16="http://schemas.microsoft.com/office/drawing/2014/main" id="{13B9A1A0-AF46-4CBF-8951-47D84A379068}"/>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6D233A9E-3F9C-47F2-9E87-5659FAF7EF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B4E83932-AF88-4C87-A511-4CDB82FE16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B58AEA41-95EC-49B6-A176-6E6E725939B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5B49255D-A478-45F6-A869-21123B228C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93151E64-7E18-464B-B8A3-3F186F089C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31115</xdr:rowOff>
    </xdr:from>
    <xdr:to>
      <xdr:col>81</xdr:col>
      <xdr:colOff>101600</xdr:colOff>
      <xdr:row>36</xdr:row>
      <xdr:rowOff>132715</xdr:rowOff>
    </xdr:to>
    <xdr:sp macro="" textlink="">
      <xdr:nvSpPr>
        <xdr:cNvPr id="381" name="楕円 380">
          <a:extLst>
            <a:ext uri="{FF2B5EF4-FFF2-40B4-BE49-F238E27FC236}">
              <a16:creationId xmlns:a16="http://schemas.microsoft.com/office/drawing/2014/main" id="{6564DC69-C2E1-4DA4-BE27-FF70DC1059FB}"/>
            </a:ext>
          </a:extLst>
        </xdr:cNvPr>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82" name="楕円 381">
          <a:extLst>
            <a:ext uri="{FF2B5EF4-FFF2-40B4-BE49-F238E27FC236}">
              <a16:creationId xmlns:a16="http://schemas.microsoft.com/office/drawing/2014/main" id="{51162720-610E-432C-BD82-62DC04CC458F}"/>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81915</xdr:rowOff>
    </xdr:to>
    <xdr:cxnSp macro="">
      <xdr:nvCxnSpPr>
        <xdr:cNvPr id="383" name="直線コネクタ 382">
          <a:extLst>
            <a:ext uri="{FF2B5EF4-FFF2-40B4-BE49-F238E27FC236}">
              <a16:creationId xmlns:a16="http://schemas.microsoft.com/office/drawing/2014/main" id="{73CCEF85-2612-48DF-B025-F2C25F651011}"/>
            </a:ext>
          </a:extLst>
        </xdr:cNvPr>
        <xdr:cNvCxnSpPr/>
      </xdr:nvCxnSpPr>
      <xdr:spPr>
        <a:xfrm>
          <a:off x="14592300" y="6248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EDFC55F4-599E-4BD1-AC90-BDED8EE62E2D}"/>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385" name="n_2aveValue【認定こども園・幼稚園・保育所】&#10;有形固定資産減価償却率">
          <a:extLst>
            <a:ext uri="{FF2B5EF4-FFF2-40B4-BE49-F238E27FC236}">
              <a16:creationId xmlns:a16="http://schemas.microsoft.com/office/drawing/2014/main" id="{5226DDC0-8AD9-4CF5-8B7F-029BF1015269}"/>
            </a:ext>
          </a:extLst>
        </xdr:cNvPr>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86" name="n_3aveValue【認定こども園・幼稚園・保育所】&#10;有形固定資産減価償却率">
          <a:extLst>
            <a:ext uri="{FF2B5EF4-FFF2-40B4-BE49-F238E27FC236}">
              <a16:creationId xmlns:a16="http://schemas.microsoft.com/office/drawing/2014/main" id="{035B47F9-5493-484B-BC7A-1C85E65B33DB}"/>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387" name="n_4aveValue【認定こども園・幼稚園・保育所】&#10;有形固定資産減価償却率">
          <a:extLst>
            <a:ext uri="{FF2B5EF4-FFF2-40B4-BE49-F238E27FC236}">
              <a16:creationId xmlns:a16="http://schemas.microsoft.com/office/drawing/2014/main" id="{43A6E5F1-79D6-43A2-A411-D818AC591789}"/>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149242</xdr:rowOff>
    </xdr:from>
    <xdr:ext cx="405111" cy="259045"/>
    <xdr:sp macro="" textlink="">
      <xdr:nvSpPr>
        <xdr:cNvPr id="388" name="n_1mainValue【認定こども園・幼稚園・保育所】&#10;有形固定資産減価償却率">
          <a:extLst>
            <a:ext uri="{FF2B5EF4-FFF2-40B4-BE49-F238E27FC236}">
              <a16:creationId xmlns:a16="http://schemas.microsoft.com/office/drawing/2014/main" id="{5D24C089-661A-4C2C-B392-029F92C182F7}"/>
            </a:ext>
          </a:extLst>
        </xdr:cNvPr>
        <xdr:cNvSpPr txBox="1"/>
      </xdr:nvSpPr>
      <xdr:spPr>
        <a:xfrm>
          <a:off x="15266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89" name="n_2mainValue【認定こども園・幼稚園・保育所】&#10;有形固定資産減価償却率">
          <a:extLst>
            <a:ext uri="{FF2B5EF4-FFF2-40B4-BE49-F238E27FC236}">
              <a16:creationId xmlns:a16="http://schemas.microsoft.com/office/drawing/2014/main" id="{B47F57A1-FC33-4CA5-A3E3-7D974B4DBA77}"/>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4D4815BA-9D42-40FE-A544-658D41BF08A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540A2959-26C9-454A-B359-E52A316218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5215D11F-94D8-4C76-8D89-1BD5A169A2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772A2773-B75E-4FCB-AF06-493DA8542B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B41F7D72-6CE7-4050-9383-42AC772A79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1B414175-5149-486B-AEAA-5A876CF295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706FD6CB-AB13-4E92-BD41-96991F1EEC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C7D55278-8AF1-405A-AA33-46B9883BE5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07A9F35E-5EFF-4374-9344-47C06D0C02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9684637F-6C8E-4E91-8ACD-EB8F3E2412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4365B3F9-1072-45AB-903E-837305992A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08F92786-12C8-4E3E-9BB2-803F02E54F4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2FB0F22F-2A16-4073-9483-B5AF98B4002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78EEEB76-8229-4C41-917A-A7A0137119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14232B63-4AD3-415E-9F33-79DC0F4D846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E78BF6B7-B6CB-4F8A-AD9C-F30757BEA62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A3F1B19D-C64F-47DC-A0BC-28E0E709F85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91F132BE-D379-4E0D-8822-E9B55476EE9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FFA791B-9149-4EE6-83A9-FAFCDE73B9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A91DBA07-5586-4A7C-9363-4089FDB589C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8BC64463-4990-46D5-9631-C6A9822228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11" name="直線コネクタ 410">
          <a:extLst>
            <a:ext uri="{FF2B5EF4-FFF2-40B4-BE49-F238E27FC236}">
              <a16:creationId xmlns:a16="http://schemas.microsoft.com/office/drawing/2014/main" id="{8A2F9DA1-D466-4436-862E-90124D2365D6}"/>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BE850EF9-2E3E-405E-8B9A-663E9B06BE4B}"/>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13" name="直線コネクタ 412">
          <a:extLst>
            <a:ext uri="{FF2B5EF4-FFF2-40B4-BE49-F238E27FC236}">
              <a16:creationId xmlns:a16="http://schemas.microsoft.com/office/drawing/2014/main" id="{2AA0BC1D-6048-4DE4-8F2F-1EA579D9E545}"/>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6698CA6D-B7B9-48B2-BA64-EA706C91931A}"/>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15" name="直線コネクタ 414">
          <a:extLst>
            <a:ext uri="{FF2B5EF4-FFF2-40B4-BE49-F238E27FC236}">
              <a16:creationId xmlns:a16="http://schemas.microsoft.com/office/drawing/2014/main" id="{DE3A5242-3E43-41E2-B4EB-0C0EE38031E8}"/>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20BE3103-A100-4DF1-84AE-50F1F4AFF8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7" name="フローチャート: 判断 416">
          <a:extLst>
            <a:ext uri="{FF2B5EF4-FFF2-40B4-BE49-F238E27FC236}">
              <a16:creationId xmlns:a16="http://schemas.microsoft.com/office/drawing/2014/main" id="{97183BFD-11FD-4056-A891-7969147209EC}"/>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18" name="フローチャート: 判断 417">
          <a:extLst>
            <a:ext uri="{FF2B5EF4-FFF2-40B4-BE49-F238E27FC236}">
              <a16:creationId xmlns:a16="http://schemas.microsoft.com/office/drawing/2014/main" id="{7FBC58E7-590F-4EAA-A38B-C2FBD1B5B94D}"/>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9" name="フローチャート: 判断 418">
          <a:extLst>
            <a:ext uri="{FF2B5EF4-FFF2-40B4-BE49-F238E27FC236}">
              <a16:creationId xmlns:a16="http://schemas.microsoft.com/office/drawing/2014/main" id="{CBF34428-7D60-4D8A-8FCC-8530525A5389}"/>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20" name="フローチャート: 判断 419">
          <a:extLst>
            <a:ext uri="{FF2B5EF4-FFF2-40B4-BE49-F238E27FC236}">
              <a16:creationId xmlns:a16="http://schemas.microsoft.com/office/drawing/2014/main" id="{2435887C-9773-492A-B53D-7FCA7F591CC6}"/>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21" name="フローチャート: 判断 420">
          <a:extLst>
            <a:ext uri="{FF2B5EF4-FFF2-40B4-BE49-F238E27FC236}">
              <a16:creationId xmlns:a16="http://schemas.microsoft.com/office/drawing/2014/main" id="{E214CEBD-6631-4F77-9770-012DD07F2237}"/>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7DA0998A-3C58-4197-8030-EBF92E8450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BA41FB1C-BE5B-45F6-9CAC-58B1178658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6434DF40-C222-416A-ADC9-CE258A2BE8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60A482B-A199-4227-B3BE-B044D0FE9A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1D63C75-C2EF-4EF6-9DFB-390B030C9B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27" name="楕円 426">
          <a:extLst>
            <a:ext uri="{FF2B5EF4-FFF2-40B4-BE49-F238E27FC236}">
              <a16:creationId xmlns:a16="http://schemas.microsoft.com/office/drawing/2014/main" id="{47F7A1FE-9DC5-48A8-8547-17B47D07FBCD}"/>
            </a:ext>
          </a:extLst>
        </xdr:cNvPr>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151130</xdr:rowOff>
    </xdr:from>
    <xdr:to>
      <xdr:col>107</xdr:col>
      <xdr:colOff>101600</xdr:colOff>
      <xdr:row>40</xdr:row>
      <xdr:rowOff>81280</xdr:rowOff>
    </xdr:to>
    <xdr:sp macro="" textlink="">
      <xdr:nvSpPr>
        <xdr:cNvPr id="428" name="楕円 427">
          <a:extLst>
            <a:ext uri="{FF2B5EF4-FFF2-40B4-BE49-F238E27FC236}">
              <a16:creationId xmlns:a16="http://schemas.microsoft.com/office/drawing/2014/main" id="{C66FFDC0-9057-49DE-BC6F-259CC467AA7B}"/>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30480</xdr:rowOff>
    </xdr:to>
    <xdr:cxnSp macro="">
      <xdr:nvCxnSpPr>
        <xdr:cNvPr id="429" name="直線コネクタ 428">
          <a:extLst>
            <a:ext uri="{FF2B5EF4-FFF2-40B4-BE49-F238E27FC236}">
              <a16:creationId xmlns:a16="http://schemas.microsoft.com/office/drawing/2014/main" id="{6501C944-9410-4FC2-A668-4CE5E25CFF36}"/>
            </a:ext>
          </a:extLst>
        </xdr:cNvPr>
        <xdr:cNvCxnSpPr/>
      </xdr:nvCxnSpPr>
      <xdr:spPr>
        <a:xfrm flipV="1">
          <a:off x="20434300" y="688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30" name="n_1aveValue【認定こども園・幼稚園・保育所】&#10;一人当たり面積">
          <a:extLst>
            <a:ext uri="{FF2B5EF4-FFF2-40B4-BE49-F238E27FC236}">
              <a16:creationId xmlns:a16="http://schemas.microsoft.com/office/drawing/2014/main" id="{B315586E-9C5C-4A36-8AA9-D2C06E410872}"/>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31" name="n_2aveValue【認定こども園・幼稚園・保育所】&#10;一人当たり面積">
          <a:extLst>
            <a:ext uri="{FF2B5EF4-FFF2-40B4-BE49-F238E27FC236}">
              <a16:creationId xmlns:a16="http://schemas.microsoft.com/office/drawing/2014/main" id="{55ACAA50-D53D-44E1-B03D-02FE1DB0053A}"/>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32" name="n_3aveValue【認定こども園・幼稚園・保育所】&#10;一人当たり面積">
          <a:extLst>
            <a:ext uri="{FF2B5EF4-FFF2-40B4-BE49-F238E27FC236}">
              <a16:creationId xmlns:a16="http://schemas.microsoft.com/office/drawing/2014/main" id="{83761BE1-3F63-4867-ADCF-AA606620AC83}"/>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33" name="n_4aveValue【認定こども園・幼稚園・保育所】&#10;一人当たり面積">
          <a:extLst>
            <a:ext uri="{FF2B5EF4-FFF2-40B4-BE49-F238E27FC236}">
              <a16:creationId xmlns:a16="http://schemas.microsoft.com/office/drawing/2014/main" id="{D2FA59E3-7D13-498B-9BC4-786CF7A3455E}"/>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34" name="n_1mainValue【認定こども園・幼稚園・保育所】&#10;一人当たり面積">
          <a:extLst>
            <a:ext uri="{FF2B5EF4-FFF2-40B4-BE49-F238E27FC236}">
              <a16:creationId xmlns:a16="http://schemas.microsoft.com/office/drawing/2014/main" id="{AA2C0175-3508-4902-9A39-BC305A20105E}"/>
            </a:ext>
          </a:extLst>
        </xdr:cNvPr>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35" name="n_2mainValue【認定こども園・幼稚園・保育所】&#10;一人当たり面積">
          <a:extLst>
            <a:ext uri="{FF2B5EF4-FFF2-40B4-BE49-F238E27FC236}">
              <a16:creationId xmlns:a16="http://schemas.microsoft.com/office/drawing/2014/main" id="{B4353446-2032-41D2-BBBF-5427B04568C7}"/>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AA5B07AD-DD8B-41F1-A11F-79FCE906B1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F2A02616-F0EF-4259-BA5D-7E322A6054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D4A68DE4-A038-4C9E-8206-DB0E310479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5BDC6F52-CF8F-4478-A226-3138F3A7FD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64C2F30B-F3BF-4128-9537-1F9942D78D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8685DF3B-F170-4118-9556-3CB4843AC9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746EC72C-CA22-4F2A-AAF5-2711A44335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AD4E26E5-9AA3-46FF-8639-360335BD6C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a:extLst>
            <a:ext uri="{FF2B5EF4-FFF2-40B4-BE49-F238E27FC236}">
              <a16:creationId xmlns:a16="http://schemas.microsoft.com/office/drawing/2014/main" id="{C2D6DFDC-9495-4C74-803A-E2BD73CA93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a:extLst>
            <a:ext uri="{FF2B5EF4-FFF2-40B4-BE49-F238E27FC236}">
              <a16:creationId xmlns:a16="http://schemas.microsoft.com/office/drawing/2014/main" id="{445511DF-62E0-41B7-B28B-55EF2D5F2D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a:extLst>
            <a:ext uri="{FF2B5EF4-FFF2-40B4-BE49-F238E27FC236}">
              <a16:creationId xmlns:a16="http://schemas.microsoft.com/office/drawing/2014/main" id="{53DB7FD5-1731-4857-93B2-34E22A6602C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a:extLst>
            <a:ext uri="{FF2B5EF4-FFF2-40B4-BE49-F238E27FC236}">
              <a16:creationId xmlns:a16="http://schemas.microsoft.com/office/drawing/2014/main" id="{C951982E-88D8-4612-B8E9-C21EACAA28D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8" name="テキスト ボックス 447">
          <a:extLst>
            <a:ext uri="{FF2B5EF4-FFF2-40B4-BE49-F238E27FC236}">
              <a16:creationId xmlns:a16="http://schemas.microsoft.com/office/drawing/2014/main" id="{2CC2063D-A666-4ABD-8941-863E20569E8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a:extLst>
            <a:ext uri="{FF2B5EF4-FFF2-40B4-BE49-F238E27FC236}">
              <a16:creationId xmlns:a16="http://schemas.microsoft.com/office/drawing/2014/main" id="{C84B69F5-E3DC-449B-86D1-EBED55E1E3E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a:extLst>
            <a:ext uri="{FF2B5EF4-FFF2-40B4-BE49-F238E27FC236}">
              <a16:creationId xmlns:a16="http://schemas.microsoft.com/office/drawing/2014/main" id="{20B12741-AF90-4F0D-BC5A-DEDF3A8B18A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a:extLst>
            <a:ext uri="{FF2B5EF4-FFF2-40B4-BE49-F238E27FC236}">
              <a16:creationId xmlns:a16="http://schemas.microsoft.com/office/drawing/2014/main" id="{70AE2D4B-6C69-4062-8A21-4D89E9D00DA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a:extLst>
            <a:ext uri="{FF2B5EF4-FFF2-40B4-BE49-F238E27FC236}">
              <a16:creationId xmlns:a16="http://schemas.microsoft.com/office/drawing/2014/main" id="{586EB269-A409-49C1-BE02-1009F5A0B7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a:extLst>
            <a:ext uri="{FF2B5EF4-FFF2-40B4-BE49-F238E27FC236}">
              <a16:creationId xmlns:a16="http://schemas.microsoft.com/office/drawing/2014/main" id="{6AC5D2AB-633E-4816-843E-484C1BAF1A1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a:extLst>
            <a:ext uri="{FF2B5EF4-FFF2-40B4-BE49-F238E27FC236}">
              <a16:creationId xmlns:a16="http://schemas.microsoft.com/office/drawing/2014/main" id="{8433532E-C4D8-49A3-965C-1F5048B8DB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a:extLst>
            <a:ext uri="{FF2B5EF4-FFF2-40B4-BE49-F238E27FC236}">
              <a16:creationId xmlns:a16="http://schemas.microsoft.com/office/drawing/2014/main" id="{AAE1F614-630E-4C84-9143-F11607B554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a:extLst>
            <a:ext uri="{FF2B5EF4-FFF2-40B4-BE49-F238E27FC236}">
              <a16:creationId xmlns:a16="http://schemas.microsoft.com/office/drawing/2014/main" id="{85912E45-A0E5-4E04-A792-64298D66D91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a:extLst>
            <a:ext uri="{FF2B5EF4-FFF2-40B4-BE49-F238E27FC236}">
              <a16:creationId xmlns:a16="http://schemas.microsoft.com/office/drawing/2014/main" id="{46B10C0D-4335-4FFB-905B-E3D04369F2D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8" name="テキスト ボックス 457">
          <a:extLst>
            <a:ext uri="{FF2B5EF4-FFF2-40B4-BE49-F238E27FC236}">
              <a16:creationId xmlns:a16="http://schemas.microsoft.com/office/drawing/2014/main" id="{5B6ADC01-503C-4160-B2C0-DDEB6F9277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64AC816D-1181-4BA2-8203-197BB60338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EFE0EECB-C64C-443D-BCE4-0FA23AE427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61" name="直線コネクタ 460">
          <a:extLst>
            <a:ext uri="{FF2B5EF4-FFF2-40B4-BE49-F238E27FC236}">
              <a16:creationId xmlns:a16="http://schemas.microsoft.com/office/drawing/2014/main" id="{662ED888-FB7F-4B2F-B44E-F48CFE32A348}"/>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D64D540F-579B-4D46-A727-CE28A309538A}"/>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63" name="直線コネクタ 462">
          <a:extLst>
            <a:ext uri="{FF2B5EF4-FFF2-40B4-BE49-F238E27FC236}">
              <a16:creationId xmlns:a16="http://schemas.microsoft.com/office/drawing/2014/main" id="{513A55CB-E3CE-4E66-B10A-FEFEAF66818B}"/>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006D76FC-5FE9-4DAE-9747-BA6C163F549C}"/>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65" name="直線コネクタ 464">
          <a:extLst>
            <a:ext uri="{FF2B5EF4-FFF2-40B4-BE49-F238E27FC236}">
              <a16:creationId xmlns:a16="http://schemas.microsoft.com/office/drawing/2014/main" id="{B06390E4-22F6-4514-8A6A-ABC9B63C2E66}"/>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9177DCBF-DAA4-4922-B34B-972DA186C9B2}"/>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67" name="フローチャート: 判断 466">
          <a:extLst>
            <a:ext uri="{FF2B5EF4-FFF2-40B4-BE49-F238E27FC236}">
              <a16:creationId xmlns:a16="http://schemas.microsoft.com/office/drawing/2014/main" id="{919EEFD6-7E7E-4FEB-BCF2-BC2004DF2FEF}"/>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68" name="フローチャート: 判断 467">
          <a:extLst>
            <a:ext uri="{FF2B5EF4-FFF2-40B4-BE49-F238E27FC236}">
              <a16:creationId xmlns:a16="http://schemas.microsoft.com/office/drawing/2014/main" id="{DE1BEFFD-A261-45CA-91C6-A37D54D5EFC6}"/>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69" name="フローチャート: 判断 468">
          <a:extLst>
            <a:ext uri="{FF2B5EF4-FFF2-40B4-BE49-F238E27FC236}">
              <a16:creationId xmlns:a16="http://schemas.microsoft.com/office/drawing/2014/main" id="{D6800468-DB12-4ADF-99C2-0E028AD6E855}"/>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70" name="フローチャート: 判断 469">
          <a:extLst>
            <a:ext uri="{FF2B5EF4-FFF2-40B4-BE49-F238E27FC236}">
              <a16:creationId xmlns:a16="http://schemas.microsoft.com/office/drawing/2014/main" id="{A9263916-0536-4D9F-A668-4935BAC28C23}"/>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471" name="フローチャート: 判断 470">
          <a:extLst>
            <a:ext uri="{FF2B5EF4-FFF2-40B4-BE49-F238E27FC236}">
              <a16:creationId xmlns:a16="http://schemas.microsoft.com/office/drawing/2014/main" id="{F0C58A51-450D-4AA6-B117-F239B97D21E5}"/>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F47BE61D-3510-455C-A181-CEBB9B3980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38A42BD2-EFF5-4040-A8C8-EED0BC3635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CA6473A7-0240-4D0A-8FCE-DD2A4A522F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B5F9D6D-5EBD-4715-8BD2-B6888BBBCA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DD229E14-71DE-476B-9D39-0AA4AEE4E8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77" name="楕円 476">
          <a:extLst>
            <a:ext uri="{FF2B5EF4-FFF2-40B4-BE49-F238E27FC236}">
              <a16:creationId xmlns:a16="http://schemas.microsoft.com/office/drawing/2014/main" id="{E69D2BB0-D135-4BA8-8264-F8A1F7EE6EE4}"/>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48804</xdr:rowOff>
    </xdr:from>
    <xdr:to>
      <xdr:col>76</xdr:col>
      <xdr:colOff>165100</xdr:colOff>
      <xdr:row>59</xdr:row>
      <xdr:rowOff>150404</xdr:rowOff>
    </xdr:to>
    <xdr:sp macro="" textlink="">
      <xdr:nvSpPr>
        <xdr:cNvPr id="478" name="楕円 477">
          <a:extLst>
            <a:ext uri="{FF2B5EF4-FFF2-40B4-BE49-F238E27FC236}">
              <a16:creationId xmlns:a16="http://schemas.microsoft.com/office/drawing/2014/main" id="{8F91C8E4-B49B-4131-8D58-28A601C430EC}"/>
            </a:ext>
          </a:extLst>
        </xdr:cNvPr>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137160</xdr:rowOff>
    </xdr:to>
    <xdr:cxnSp macro="">
      <xdr:nvCxnSpPr>
        <xdr:cNvPr id="479" name="直線コネクタ 478">
          <a:extLst>
            <a:ext uri="{FF2B5EF4-FFF2-40B4-BE49-F238E27FC236}">
              <a16:creationId xmlns:a16="http://schemas.microsoft.com/office/drawing/2014/main" id="{58341130-2C24-4765-B1FD-B294017CAC2D}"/>
            </a:ext>
          </a:extLst>
        </xdr:cNvPr>
        <xdr:cNvCxnSpPr/>
      </xdr:nvCxnSpPr>
      <xdr:spPr>
        <a:xfrm>
          <a:off x="14592300" y="102151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480" name="n_1aveValue【学校施設】&#10;有形固定資産減価償却率">
          <a:extLst>
            <a:ext uri="{FF2B5EF4-FFF2-40B4-BE49-F238E27FC236}">
              <a16:creationId xmlns:a16="http://schemas.microsoft.com/office/drawing/2014/main" id="{66343C99-A6CA-44BD-BBF3-298671F827CF}"/>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81" name="n_2aveValue【学校施設】&#10;有形固定資産減価償却率">
          <a:extLst>
            <a:ext uri="{FF2B5EF4-FFF2-40B4-BE49-F238E27FC236}">
              <a16:creationId xmlns:a16="http://schemas.microsoft.com/office/drawing/2014/main" id="{B55735AC-20BB-4C3B-BBA0-045162C67D14}"/>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482" name="n_3aveValue【学校施設】&#10;有形固定資産減価償却率">
          <a:extLst>
            <a:ext uri="{FF2B5EF4-FFF2-40B4-BE49-F238E27FC236}">
              <a16:creationId xmlns:a16="http://schemas.microsoft.com/office/drawing/2014/main" id="{B4A1FB28-C324-4AD7-B7A8-62A96CA93449}"/>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483" name="n_4aveValue【学校施設】&#10;有形固定資産減価償却率">
          <a:extLst>
            <a:ext uri="{FF2B5EF4-FFF2-40B4-BE49-F238E27FC236}">
              <a16:creationId xmlns:a16="http://schemas.microsoft.com/office/drawing/2014/main" id="{DA78A361-C693-4EBD-947D-E3B246B4105F}"/>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484" name="n_1mainValue【学校施設】&#10;有形固定資産減価償却率">
          <a:extLst>
            <a:ext uri="{FF2B5EF4-FFF2-40B4-BE49-F238E27FC236}">
              <a16:creationId xmlns:a16="http://schemas.microsoft.com/office/drawing/2014/main" id="{E7368FF5-7A6A-4B39-A2CF-B17F6588DDDA}"/>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485" name="n_2mainValue【学校施設】&#10;有形固定資産減価償却率">
          <a:extLst>
            <a:ext uri="{FF2B5EF4-FFF2-40B4-BE49-F238E27FC236}">
              <a16:creationId xmlns:a16="http://schemas.microsoft.com/office/drawing/2014/main" id="{EEE9DE55-556B-45FB-A631-D4103BE2B7CA}"/>
            </a:ext>
          </a:extLst>
        </xdr:cNvPr>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FA1816EA-08B3-403C-B0B1-CBB32C8318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DF8EF3C2-7479-4644-9E47-4A41BC34CA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D6D23D11-EBE9-4D5D-8BEC-1D411DB3BF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406A10B8-9D30-4D67-A4EF-25C6EF5ACA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7177A824-C7F8-40A2-9B5C-A240742208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7A353ACA-7674-4091-B45F-5BEFF87BEC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99276F6F-A99A-4113-B337-D6A47945AA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1478D4E2-B56D-4335-A988-95936880A0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a:extLst>
            <a:ext uri="{FF2B5EF4-FFF2-40B4-BE49-F238E27FC236}">
              <a16:creationId xmlns:a16="http://schemas.microsoft.com/office/drawing/2014/main" id="{E081ECF0-4A60-440F-A8E3-603672DB04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a:extLst>
            <a:ext uri="{FF2B5EF4-FFF2-40B4-BE49-F238E27FC236}">
              <a16:creationId xmlns:a16="http://schemas.microsoft.com/office/drawing/2014/main" id="{62C811FA-43C4-4B50-97E1-3F9745264C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C5B60530-F40E-4CD4-B1D1-61F2E0EB468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7" name="直線コネクタ 496">
          <a:extLst>
            <a:ext uri="{FF2B5EF4-FFF2-40B4-BE49-F238E27FC236}">
              <a16:creationId xmlns:a16="http://schemas.microsoft.com/office/drawing/2014/main" id="{3E08EA51-EB20-4E73-A5D4-E5C1BE67AD2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ADE1F647-BAF2-43A0-A288-7A9B40958B7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9" name="直線コネクタ 498">
          <a:extLst>
            <a:ext uri="{FF2B5EF4-FFF2-40B4-BE49-F238E27FC236}">
              <a16:creationId xmlns:a16="http://schemas.microsoft.com/office/drawing/2014/main" id="{466F33B4-55F6-4777-8877-308B790AFD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0" name="テキスト ボックス 499">
          <a:extLst>
            <a:ext uri="{FF2B5EF4-FFF2-40B4-BE49-F238E27FC236}">
              <a16:creationId xmlns:a16="http://schemas.microsoft.com/office/drawing/2014/main" id="{A4CC7023-3875-4EA3-BD14-3AACA43391B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1" name="直線コネクタ 500">
          <a:extLst>
            <a:ext uri="{FF2B5EF4-FFF2-40B4-BE49-F238E27FC236}">
              <a16:creationId xmlns:a16="http://schemas.microsoft.com/office/drawing/2014/main" id="{AEF00844-70CF-4395-B623-9BE8040C4C3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2" name="テキスト ボックス 501">
          <a:extLst>
            <a:ext uri="{FF2B5EF4-FFF2-40B4-BE49-F238E27FC236}">
              <a16:creationId xmlns:a16="http://schemas.microsoft.com/office/drawing/2014/main" id="{63D4A590-3A0F-48DC-A77F-23BF40DF055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3" name="直線コネクタ 502">
          <a:extLst>
            <a:ext uri="{FF2B5EF4-FFF2-40B4-BE49-F238E27FC236}">
              <a16:creationId xmlns:a16="http://schemas.microsoft.com/office/drawing/2014/main" id="{9C5A0DB9-9A96-4D1B-BB69-2F467279EB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4" name="テキスト ボックス 503">
          <a:extLst>
            <a:ext uri="{FF2B5EF4-FFF2-40B4-BE49-F238E27FC236}">
              <a16:creationId xmlns:a16="http://schemas.microsoft.com/office/drawing/2014/main" id="{AA729AA0-DE54-442B-8DD0-155A834A02D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5" name="直線コネクタ 504">
          <a:extLst>
            <a:ext uri="{FF2B5EF4-FFF2-40B4-BE49-F238E27FC236}">
              <a16:creationId xmlns:a16="http://schemas.microsoft.com/office/drawing/2014/main" id="{B1D1CB18-243E-4C56-868D-DA377F98AAA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6" name="テキスト ボックス 505">
          <a:extLst>
            <a:ext uri="{FF2B5EF4-FFF2-40B4-BE49-F238E27FC236}">
              <a16:creationId xmlns:a16="http://schemas.microsoft.com/office/drawing/2014/main" id="{2C6A19C0-3BB7-44C7-83D2-2B4DD4F7182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655B7277-A82A-4CD6-9533-55AB5E967C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a:extLst>
            <a:ext uri="{FF2B5EF4-FFF2-40B4-BE49-F238E27FC236}">
              <a16:creationId xmlns:a16="http://schemas.microsoft.com/office/drawing/2014/main" id="{EB747DE4-ACA3-44FD-9931-5E898B3B6C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a:extLst>
            <a:ext uri="{FF2B5EF4-FFF2-40B4-BE49-F238E27FC236}">
              <a16:creationId xmlns:a16="http://schemas.microsoft.com/office/drawing/2014/main" id="{3EEBB19D-F512-4A51-AC5C-23CDB1214A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10" name="直線コネクタ 509">
          <a:extLst>
            <a:ext uri="{FF2B5EF4-FFF2-40B4-BE49-F238E27FC236}">
              <a16:creationId xmlns:a16="http://schemas.microsoft.com/office/drawing/2014/main" id="{0B9AEA96-466B-49BC-9751-8595B2F47E5D}"/>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11" name="【学校施設】&#10;一人当たり面積最小値テキスト">
          <a:extLst>
            <a:ext uri="{FF2B5EF4-FFF2-40B4-BE49-F238E27FC236}">
              <a16:creationId xmlns:a16="http://schemas.microsoft.com/office/drawing/2014/main" id="{0FBE7CEC-B472-4C50-9C24-50B0161EE50F}"/>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12" name="直線コネクタ 511">
          <a:extLst>
            <a:ext uri="{FF2B5EF4-FFF2-40B4-BE49-F238E27FC236}">
              <a16:creationId xmlns:a16="http://schemas.microsoft.com/office/drawing/2014/main" id="{8F533E24-944E-4F34-9B56-BA25D5E2045F}"/>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13" name="【学校施設】&#10;一人当たり面積最大値テキスト">
          <a:extLst>
            <a:ext uri="{FF2B5EF4-FFF2-40B4-BE49-F238E27FC236}">
              <a16:creationId xmlns:a16="http://schemas.microsoft.com/office/drawing/2014/main" id="{91F60B0F-C12F-4FC8-A10F-49D4476C63E9}"/>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14" name="直線コネクタ 513">
          <a:extLst>
            <a:ext uri="{FF2B5EF4-FFF2-40B4-BE49-F238E27FC236}">
              <a16:creationId xmlns:a16="http://schemas.microsoft.com/office/drawing/2014/main" id="{6BD13C4E-0700-4A3A-B4C7-BA5C1ED41652}"/>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15" name="【学校施設】&#10;一人当たり面積平均値テキスト">
          <a:extLst>
            <a:ext uri="{FF2B5EF4-FFF2-40B4-BE49-F238E27FC236}">
              <a16:creationId xmlns:a16="http://schemas.microsoft.com/office/drawing/2014/main" id="{F1B1E786-1EB6-4A62-900D-BEC787CFEB9A}"/>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16" name="フローチャート: 判断 515">
          <a:extLst>
            <a:ext uri="{FF2B5EF4-FFF2-40B4-BE49-F238E27FC236}">
              <a16:creationId xmlns:a16="http://schemas.microsoft.com/office/drawing/2014/main" id="{C95C9B10-A7DC-461D-BE60-97FF1C3C0413}"/>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17" name="フローチャート: 判断 516">
          <a:extLst>
            <a:ext uri="{FF2B5EF4-FFF2-40B4-BE49-F238E27FC236}">
              <a16:creationId xmlns:a16="http://schemas.microsoft.com/office/drawing/2014/main" id="{20F28A6D-43C3-4F50-8398-66913C2CD62E}"/>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18" name="フローチャート: 判断 517">
          <a:extLst>
            <a:ext uri="{FF2B5EF4-FFF2-40B4-BE49-F238E27FC236}">
              <a16:creationId xmlns:a16="http://schemas.microsoft.com/office/drawing/2014/main" id="{D6667E3C-0A3A-45DF-A2BD-F82BB3D09DF8}"/>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19" name="フローチャート: 判断 518">
          <a:extLst>
            <a:ext uri="{FF2B5EF4-FFF2-40B4-BE49-F238E27FC236}">
              <a16:creationId xmlns:a16="http://schemas.microsoft.com/office/drawing/2014/main" id="{3268EE1B-09C7-4E26-B400-CC3385B3F99A}"/>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20" name="フローチャート: 判断 519">
          <a:extLst>
            <a:ext uri="{FF2B5EF4-FFF2-40B4-BE49-F238E27FC236}">
              <a16:creationId xmlns:a16="http://schemas.microsoft.com/office/drawing/2014/main" id="{682B8745-E050-477E-94DE-760D15FB3DD9}"/>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74C6A86-9C91-4EA7-B9F4-B7A4F07188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8284A4F-2E15-439F-BB14-9B3782DB6D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922E039-55FA-4EB9-B833-51BCF572B6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953129A-46A5-40AE-B49F-BFDFBC0E4B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B9383CC-0C4C-44C6-856B-79036BC304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49403</xdr:rowOff>
    </xdr:from>
    <xdr:to>
      <xdr:col>112</xdr:col>
      <xdr:colOff>38100</xdr:colOff>
      <xdr:row>62</xdr:row>
      <xdr:rowOff>151003</xdr:rowOff>
    </xdr:to>
    <xdr:sp macro="" textlink="">
      <xdr:nvSpPr>
        <xdr:cNvPr id="526" name="楕円 525">
          <a:extLst>
            <a:ext uri="{FF2B5EF4-FFF2-40B4-BE49-F238E27FC236}">
              <a16:creationId xmlns:a16="http://schemas.microsoft.com/office/drawing/2014/main" id="{E74C1C0F-F408-4FAF-85F9-6E8514A89956}"/>
            </a:ext>
          </a:extLst>
        </xdr:cNvPr>
        <xdr:cNvSpPr/>
      </xdr:nvSpPr>
      <xdr:spPr>
        <a:xfrm>
          <a:off x="21272500" y="106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527" name="楕円 526">
          <a:extLst>
            <a:ext uri="{FF2B5EF4-FFF2-40B4-BE49-F238E27FC236}">
              <a16:creationId xmlns:a16="http://schemas.microsoft.com/office/drawing/2014/main" id="{44D1E79A-BABE-4986-90EF-3D1C69AB4708}"/>
            </a:ext>
          </a:extLst>
        </xdr:cNvPr>
        <xdr:cNvSpPr/>
      </xdr:nvSpPr>
      <xdr:spPr>
        <a:xfrm>
          <a:off x="20383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100203</xdr:rowOff>
    </xdr:from>
    <xdr:to>
      <xdr:col>111</xdr:col>
      <xdr:colOff>177800</xdr:colOff>
      <xdr:row>62</xdr:row>
      <xdr:rowOff>110490</xdr:rowOff>
    </xdr:to>
    <xdr:cxnSp macro="">
      <xdr:nvCxnSpPr>
        <xdr:cNvPr id="528" name="直線コネクタ 527">
          <a:extLst>
            <a:ext uri="{FF2B5EF4-FFF2-40B4-BE49-F238E27FC236}">
              <a16:creationId xmlns:a16="http://schemas.microsoft.com/office/drawing/2014/main" id="{20DDC51A-3E44-4AAF-84A4-67EA23A31A19}"/>
            </a:ext>
          </a:extLst>
        </xdr:cNvPr>
        <xdr:cNvCxnSpPr/>
      </xdr:nvCxnSpPr>
      <xdr:spPr>
        <a:xfrm flipV="1">
          <a:off x="20434300" y="1073010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29" name="n_1aveValue【学校施設】&#10;一人当たり面積">
          <a:extLst>
            <a:ext uri="{FF2B5EF4-FFF2-40B4-BE49-F238E27FC236}">
              <a16:creationId xmlns:a16="http://schemas.microsoft.com/office/drawing/2014/main" id="{4A1E4008-7F87-485D-87D3-90DE3BAA9DA9}"/>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30" name="n_2aveValue【学校施設】&#10;一人当たり面積">
          <a:extLst>
            <a:ext uri="{FF2B5EF4-FFF2-40B4-BE49-F238E27FC236}">
              <a16:creationId xmlns:a16="http://schemas.microsoft.com/office/drawing/2014/main" id="{B8B7D761-66A7-44E8-8333-585327B5CB4E}"/>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31" name="n_3aveValue【学校施設】&#10;一人当たり面積">
          <a:extLst>
            <a:ext uri="{FF2B5EF4-FFF2-40B4-BE49-F238E27FC236}">
              <a16:creationId xmlns:a16="http://schemas.microsoft.com/office/drawing/2014/main" id="{FFBA73C8-A5DB-44C4-A920-C8EFA148EEC5}"/>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32" name="n_4aveValue【学校施設】&#10;一人当たり面積">
          <a:extLst>
            <a:ext uri="{FF2B5EF4-FFF2-40B4-BE49-F238E27FC236}">
              <a16:creationId xmlns:a16="http://schemas.microsoft.com/office/drawing/2014/main" id="{58881E59-68F5-44A2-A1B9-77219FF9BDAC}"/>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142130</xdr:rowOff>
    </xdr:from>
    <xdr:ext cx="469744" cy="259045"/>
    <xdr:sp macro="" textlink="">
      <xdr:nvSpPr>
        <xdr:cNvPr id="533" name="n_1mainValue【学校施設】&#10;一人当たり面積">
          <a:extLst>
            <a:ext uri="{FF2B5EF4-FFF2-40B4-BE49-F238E27FC236}">
              <a16:creationId xmlns:a16="http://schemas.microsoft.com/office/drawing/2014/main" id="{50B21633-C4AE-4A8C-A075-D45392871D72}"/>
            </a:ext>
          </a:extLst>
        </xdr:cNvPr>
        <xdr:cNvSpPr txBox="1"/>
      </xdr:nvSpPr>
      <xdr:spPr>
        <a:xfrm>
          <a:off x="21075727" y="1077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534" name="n_2mainValue【学校施設】&#10;一人当たり面積">
          <a:extLst>
            <a:ext uri="{FF2B5EF4-FFF2-40B4-BE49-F238E27FC236}">
              <a16:creationId xmlns:a16="http://schemas.microsoft.com/office/drawing/2014/main" id="{389B07DC-A5C7-4E8C-9508-07A81E726C2A}"/>
            </a:ext>
          </a:extLst>
        </xdr:cNvPr>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202907A8-3EB2-4CA9-B85D-5F0EA60B17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A32351FA-09EC-4655-95C4-2374E05DC9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9BE73CBB-5B24-4E5D-A0CA-A35E3AF4E6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757E58DE-069B-40B7-B1EC-EDF807C38B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7B3FD43F-4A6B-4257-817A-9BCE281995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D496290E-865C-42C3-8158-E1D9386D63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2499217A-DB9A-4798-86A0-F638127904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A4834499-4A69-4F17-AA7A-693AA3DECAA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A37D2175-361A-4229-9960-D9EA9B115B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C604F8B4-B40E-464F-B2E6-AC986CD874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7DCEFCDF-C147-411A-B384-C0A8701E06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2B85A2ED-21EB-41C8-A132-475E617A2D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731AF3AE-D0D3-4821-8B7F-8A664C8A6D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7B58FA36-CD0B-4901-85B2-5BDC2BFE7D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B24277B3-BEDD-4F77-9030-C21633E994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FFD29942-5448-45E0-96D0-247E5BBE9E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a:extLst>
            <a:ext uri="{FF2B5EF4-FFF2-40B4-BE49-F238E27FC236}">
              <a16:creationId xmlns:a16="http://schemas.microsoft.com/office/drawing/2014/main" id="{7606B28A-FA41-419D-8E49-E12DC1E878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a:extLst>
            <a:ext uri="{FF2B5EF4-FFF2-40B4-BE49-F238E27FC236}">
              <a16:creationId xmlns:a16="http://schemas.microsoft.com/office/drawing/2014/main" id="{F65F19A0-0B19-400A-88CE-9799C4F4F9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a:extLst>
            <a:ext uri="{FF2B5EF4-FFF2-40B4-BE49-F238E27FC236}">
              <a16:creationId xmlns:a16="http://schemas.microsoft.com/office/drawing/2014/main" id="{24187AD4-8144-4D91-80ED-2A1DF47E5D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a:extLst>
            <a:ext uri="{FF2B5EF4-FFF2-40B4-BE49-F238E27FC236}">
              <a16:creationId xmlns:a16="http://schemas.microsoft.com/office/drawing/2014/main" id="{49BAA246-2BC2-4DE9-B626-2C60093876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a:extLst>
            <a:ext uri="{FF2B5EF4-FFF2-40B4-BE49-F238E27FC236}">
              <a16:creationId xmlns:a16="http://schemas.microsoft.com/office/drawing/2014/main" id="{9E89B588-8F0E-4972-AA9B-3E2ADFBA65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a:extLst>
            <a:ext uri="{FF2B5EF4-FFF2-40B4-BE49-F238E27FC236}">
              <a16:creationId xmlns:a16="http://schemas.microsoft.com/office/drawing/2014/main" id="{662A77DE-DD48-48EB-A732-9460EED782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a:extLst>
            <a:ext uri="{FF2B5EF4-FFF2-40B4-BE49-F238E27FC236}">
              <a16:creationId xmlns:a16="http://schemas.microsoft.com/office/drawing/2014/main" id="{5CF844E6-52B7-4931-844F-11BBF85517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a:extLst>
            <a:ext uri="{FF2B5EF4-FFF2-40B4-BE49-F238E27FC236}">
              <a16:creationId xmlns:a16="http://schemas.microsoft.com/office/drawing/2014/main" id="{AD226464-CE79-4553-9A8A-402513CEE9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a:extLst>
            <a:ext uri="{FF2B5EF4-FFF2-40B4-BE49-F238E27FC236}">
              <a16:creationId xmlns:a16="http://schemas.microsoft.com/office/drawing/2014/main" id="{52950373-9DA7-4A03-8271-6C023AC596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a:extLst>
            <a:ext uri="{FF2B5EF4-FFF2-40B4-BE49-F238E27FC236}">
              <a16:creationId xmlns:a16="http://schemas.microsoft.com/office/drawing/2014/main" id="{A05BB5AA-C6A5-4D08-BBA1-0B2D35531E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a:extLst>
            <a:ext uri="{FF2B5EF4-FFF2-40B4-BE49-F238E27FC236}">
              <a16:creationId xmlns:a16="http://schemas.microsoft.com/office/drawing/2014/main" id="{DB582092-6E08-48B3-979D-D614009F3E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a:extLst>
            <a:ext uri="{FF2B5EF4-FFF2-40B4-BE49-F238E27FC236}">
              <a16:creationId xmlns:a16="http://schemas.microsoft.com/office/drawing/2014/main" id="{CF2211DD-9E23-430B-ABF4-2143F36C4F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3" name="テキスト ボックス 562">
          <a:extLst>
            <a:ext uri="{FF2B5EF4-FFF2-40B4-BE49-F238E27FC236}">
              <a16:creationId xmlns:a16="http://schemas.microsoft.com/office/drawing/2014/main" id="{8F1AE06F-F391-4D65-9623-8BE25E6625C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a:extLst>
            <a:ext uri="{FF2B5EF4-FFF2-40B4-BE49-F238E27FC236}">
              <a16:creationId xmlns:a16="http://schemas.microsoft.com/office/drawing/2014/main" id="{8966E95B-FCCF-4595-BBA8-6A658EAC500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a:extLst>
            <a:ext uri="{FF2B5EF4-FFF2-40B4-BE49-F238E27FC236}">
              <a16:creationId xmlns:a16="http://schemas.microsoft.com/office/drawing/2014/main" id="{DC9359E2-59E1-42F7-A588-707797BD7C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a:extLst>
            <a:ext uri="{FF2B5EF4-FFF2-40B4-BE49-F238E27FC236}">
              <a16:creationId xmlns:a16="http://schemas.microsoft.com/office/drawing/2014/main" id="{DBC852CE-BD8B-44F9-82D0-F91B24EE12E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a:extLst>
            <a:ext uri="{FF2B5EF4-FFF2-40B4-BE49-F238E27FC236}">
              <a16:creationId xmlns:a16="http://schemas.microsoft.com/office/drawing/2014/main" id="{73ACA0B7-997D-4648-A4C2-FB0A72D6D98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a:extLst>
            <a:ext uri="{FF2B5EF4-FFF2-40B4-BE49-F238E27FC236}">
              <a16:creationId xmlns:a16="http://schemas.microsoft.com/office/drawing/2014/main" id="{E6DDBE5A-F6BD-4317-A7B6-D16BAE0C6F8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a:extLst>
            <a:ext uri="{FF2B5EF4-FFF2-40B4-BE49-F238E27FC236}">
              <a16:creationId xmlns:a16="http://schemas.microsoft.com/office/drawing/2014/main" id="{55AEBCA6-CE3C-44DC-B94F-71D0A1C714A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a:extLst>
            <a:ext uri="{FF2B5EF4-FFF2-40B4-BE49-F238E27FC236}">
              <a16:creationId xmlns:a16="http://schemas.microsoft.com/office/drawing/2014/main" id="{6D5E28F7-7F68-4F95-AAFF-0718752684E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1" name="テキスト ボックス 570">
          <a:extLst>
            <a:ext uri="{FF2B5EF4-FFF2-40B4-BE49-F238E27FC236}">
              <a16:creationId xmlns:a16="http://schemas.microsoft.com/office/drawing/2014/main" id="{7077B668-E468-4AD0-A780-D45860EDB7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a:extLst>
            <a:ext uri="{FF2B5EF4-FFF2-40B4-BE49-F238E27FC236}">
              <a16:creationId xmlns:a16="http://schemas.microsoft.com/office/drawing/2014/main" id="{A6F5F331-C9F0-45ED-8894-6C9EF18AE2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3" name="テキスト ボックス 572">
          <a:extLst>
            <a:ext uri="{FF2B5EF4-FFF2-40B4-BE49-F238E27FC236}">
              <a16:creationId xmlns:a16="http://schemas.microsoft.com/office/drawing/2014/main" id="{9DAAC4F7-86B9-43D4-8EE4-29B4DA2BD7F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a:extLst>
            <a:ext uri="{FF2B5EF4-FFF2-40B4-BE49-F238E27FC236}">
              <a16:creationId xmlns:a16="http://schemas.microsoft.com/office/drawing/2014/main" id="{A0ED4F48-B504-4620-B98C-0DE5E2A81A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575" name="直線コネクタ 574">
          <a:extLst>
            <a:ext uri="{FF2B5EF4-FFF2-40B4-BE49-F238E27FC236}">
              <a16:creationId xmlns:a16="http://schemas.microsoft.com/office/drawing/2014/main" id="{17E189E2-ABE2-4DA6-BA85-1DD8B7968501}"/>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6" name="【公民館】&#10;有形固定資産減価償却率最小値テキスト">
          <a:extLst>
            <a:ext uri="{FF2B5EF4-FFF2-40B4-BE49-F238E27FC236}">
              <a16:creationId xmlns:a16="http://schemas.microsoft.com/office/drawing/2014/main" id="{5BC58204-75EF-48D4-99FA-C0ADAEBD93C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7" name="直線コネクタ 576">
          <a:extLst>
            <a:ext uri="{FF2B5EF4-FFF2-40B4-BE49-F238E27FC236}">
              <a16:creationId xmlns:a16="http://schemas.microsoft.com/office/drawing/2014/main" id="{C8C5E8BD-721E-4F47-BE24-95636C66353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578" name="【公民館】&#10;有形固定資産減価償却率最大値テキスト">
          <a:extLst>
            <a:ext uri="{FF2B5EF4-FFF2-40B4-BE49-F238E27FC236}">
              <a16:creationId xmlns:a16="http://schemas.microsoft.com/office/drawing/2014/main" id="{4AC5C60E-3540-4992-92B5-F868B45D21BE}"/>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579" name="直線コネクタ 578">
          <a:extLst>
            <a:ext uri="{FF2B5EF4-FFF2-40B4-BE49-F238E27FC236}">
              <a16:creationId xmlns:a16="http://schemas.microsoft.com/office/drawing/2014/main" id="{CFDB7102-B44B-4BF0-87EF-C1F9F3674B93}"/>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80" name="【公民館】&#10;有形固定資産減価償却率平均値テキスト">
          <a:extLst>
            <a:ext uri="{FF2B5EF4-FFF2-40B4-BE49-F238E27FC236}">
              <a16:creationId xmlns:a16="http://schemas.microsoft.com/office/drawing/2014/main" id="{837EBA15-794B-4194-9B58-6348BF6BFA11}"/>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81" name="フローチャート: 判断 580">
          <a:extLst>
            <a:ext uri="{FF2B5EF4-FFF2-40B4-BE49-F238E27FC236}">
              <a16:creationId xmlns:a16="http://schemas.microsoft.com/office/drawing/2014/main" id="{5181A84E-BCCD-485C-9318-6BC4AC18592B}"/>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582" name="フローチャート: 判断 581">
          <a:extLst>
            <a:ext uri="{FF2B5EF4-FFF2-40B4-BE49-F238E27FC236}">
              <a16:creationId xmlns:a16="http://schemas.microsoft.com/office/drawing/2014/main" id="{BB757FA8-C2D0-4631-AFF3-E1F42D6EFED3}"/>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83" name="フローチャート: 判断 582">
          <a:extLst>
            <a:ext uri="{FF2B5EF4-FFF2-40B4-BE49-F238E27FC236}">
              <a16:creationId xmlns:a16="http://schemas.microsoft.com/office/drawing/2014/main" id="{48B78276-F6E5-4DF0-BE6C-59A0996EFACB}"/>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584" name="フローチャート: 判断 583">
          <a:extLst>
            <a:ext uri="{FF2B5EF4-FFF2-40B4-BE49-F238E27FC236}">
              <a16:creationId xmlns:a16="http://schemas.microsoft.com/office/drawing/2014/main" id="{5C303422-AB38-458A-8C95-3DC5BC27972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585" name="フローチャート: 判断 584">
          <a:extLst>
            <a:ext uri="{FF2B5EF4-FFF2-40B4-BE49-F238E27FC236}">
              <a16:creationId xmlns:a16="http://schemas.microsoft.com/office/drawing/2014/main" id="{06D44213-1A6E-4E1C-8418-D87B6A6F9FE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351C07C2-D915-4547-915C-AF8A66CD109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DDE4A3B0-254C-4A80-82C8-EBC3980056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CE91D4E6-B7EA-4A6B-854B-7157674821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E749D7A4-F709-4CE7-B42B-5429447243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59339FEC-3442-4269-B693-C5F6C9F176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57786</xdr:rowOff>
    </xdr:from>
    <xdr:to>
      <xdr:col>81</xdr:col>
      <xdr:colOff>101600</xdr:colOff>
      <xdr:row>107</xdr:row>
      <xdr:rowOff>159386</xdr:rowOff>
    </xdr:to>
    <xdr:sp macro="" textlink="">
      <xdr:nvSpPr>
        <xdr:cNvPr id="591" name="楕円 590">
          <a:extLst>
            <a:ext uri="{FF2B5EF4-FFF2-40B4-BE49-F238E27FC236}">
              <a16:creationId xmlns:a16="http://schemas.microsoft.com/office/drawing/2014/main" id="{441C818E-ACD3-41E8-B5FE-E878B4618663}"/>
            </a:ext>
          </a:extLst>
        </xdr:cNvPr>
        <xdr:cNvSpPr/>
      </xdr:nvSpPr>
      <xdr:spPr>
        <a:xfrm>
          <a:off x="15430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592" name="楕円 591">
          <a:extLst>
            <a:ext uri="{FF2B5EF4-FFF2-40B4-BE49-F238E27FC236}">
              <a16:creationId xmlns:a16="http://schemas.microsoft.com/office/drawing/2014/main" id="{ACF34079-73EC-4A46-88D0-9396B60B3095}"/>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108586</xdr:rowOff>
    </xdr:to>
    <xdr:cxnSp macro="">
      <xdr:nvCxnSpPr>
        <xdr:cNvPr id="593" name="直線コネクタ 592">
          <a:extLst>
            <a:ext uri="{FF2B5EF4-FFF2-40B4-BE49-F238E27FC236}">
              <a16:creationId xmlns:a16="http://schemas.microsoft.com/office/drawing/2014/main" id="{45BD4282-9C9F-481A-937B-13A78F856DA6}"/>
            </a:ext>
          </a:extLst>
        </xdr:cNvPr>
        <xdr:cNvCxnSpPr/>
      </xdr:nvCxnSpPr>
      <xdr:spPr>
        <a:xfrm>
          <a:off x="14592300" y="184442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594" name="n_1aveValue【公民館】&#10;有形固定資産減価償却率">
          <a:extLst>
            <a:ext uri="{FF2B5EF4-FFF2-40B4-BE49-F238E27FC236}">
              <a16:creationId xmlns:a16="http://schemas.microsoft.com/office/drawing/2014/main" id="{E652E15D-0E04-4749-A6C7-ED82299B5C1A}"/>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595" name="n_2aveValue【公民館】&#10;有形固定資産減価償却率">
          <a:extLst>
            <a:ext uri="{FF2B5EF4-FFF2-40B4-BE49-F238E27FC236}">
              <a16:creationId xmlns:a16="http://schemas.microsoft.com/office/drawing/2014/main" id="{5AE592E9-F231-4D28-B054-30E1D69C784F}"/>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596" name="n_3aveValue【公民館】&#10;有形固定資産減価償却率">
          <a:extLst>
            <a:ext uri="{FF2B5EF4-FFF2-40B4-BE49-F238E27FC236}">
              <a16:creationId xmlns:a16="http://schemas.microsoft.com/office/drawing/2014/main" id="{EBE07977-9122-433B-A920-339EE5609D9E}"/>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597" name="n_4aveValue【公民館】&#10;有形固定資産減価償却率">
          <a:extLst>
            <a:ext uri="{FF2B5EF4-FFF2-40B4-BE49-F238E27FC236}">
              <a16:creationId xmlns:a16="http://schemas.microsoft.com/office/drawing/2014/main" id="{0A64151B-029C-40C8-9B0A-CB914A3C6B31}"/>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150513</xdr:rowOff>
    </xdr:from>
    <xdr:ext cx="405111" cy="259045"/>
    <xdr:sp macro="" textlink="">
      <xdr:nvSpPr>
        <xdr:cNvPr id="598" name="n_1mainValue【公民館】&#10;有形固定資産減価償却率">
          <a:extLst>
            <a:ext uri="{FF2B5EF4-FFF2-40B4-BE49-F238E27FC236}">
              <a16:creationId xmlns:a16="http://schemas.microsoft.com/office/drawing/2014/main" id="{CD8346B4-5ACA-4839-9585-FFF217C1A85B}"/>
            </a:ext>
          </a:extLst>
        </xdr:cNvPr>
        <xdr:cNvSpPr txBox="1"/>
      </xdr:nvSpPr>
      <xdr:spPr>
        <a:xfrm>
          <a:off x="152660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599" name="n_2mainValue【公民館】&#10;有形固定資産減価償却率">
          <a:extLst>
            <a:ext uri="{FF2B5EF4-FFF2-40B4-BE49-F238E27FC236}">
              <a16:creationId xmlns:a16="http://schemas.microsoft.com/office/drawing/2014/main" id="{F2DD7E34-C830-4210-AF52-C3363E20ED62}"/>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DFC6B847-A19D-402E-A589-53C61FCC76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57DF13E7-2B91-4566-A509-14E5C86A61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8856DF42-E5A6-4F64-AD5B-7E4355EAC2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D99A727F-A553-48E1-9042-6152954C90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5D13EF7B-4AF7-4297-8046-9269D7BD14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3CD0969D-CAB8-45AD-8885-CFCAA1DE86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B520C652-893B-44D9-8446-4123AB0ECF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2831C456-0E0D-4DB8-A761-FDC130ACC9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118D7245-655F-4CA4-A3B2-7D43C631A0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BA95727F-1370-4D97-8B70-67507C9E93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0CDCB95F-0E43-4486-9F3F-8EC94294360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C0A73772-47CA-4199-887E-CC55E7E7662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56793A54-D877-4768-87F9-69C6CF6009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4E669885-6436-4A0E-9EA3-8554A938207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A4A66B46-D0B0-41A0-B379-4CDDEE54C2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B5A696BF-0717-40D9-B2C4-1460E4C4FCD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CC12664C-B0A1-4244-82BB-76C875C9295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A028DFFA-D192-420B-8630-0E60ACC7A40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6F15A356-B158-41C3-88D1-D32BB482F13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993E1987-7A77-4519-BF2C-9A269E48B34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CE6A0B1D-6988-435E-93EE-9025C0FCE9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70262558-57B2-4AEE-91C1-06D6553EF1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E15BF4F2-EC74-4FD1-9587-8DF2D911B2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23" name="直線コネクタ 622">
          <a:extLst>
            <a:ext uri="{FF2B5EF4-FFF2-40B4-BE49-F238E27FC236}">
              <a16:creationId xmlns:a16="http://schemas.microsoft.com/office/drawing/2014/main" id="{ADA3EB2A-8847-4D79-B0EF-5C78B1B26C91}"/>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4" name="【公民館】&#10;一人当たり面積最小値テキスト">
          <a:extLst>
            <a:ext uri="{FF2B5EF4-FFF2-40B4-BE49-F238E27FC236}">
              <a16:creationId xmlns:a16="http://schemas.microsoft.com/office/drawing/2014/main" id="{E0A062D2-50A8-4F74-81E3-D17C5CD0F0C1}"/>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5" name="直線コネクタ 624">
          <a:extLst>
            <a:ext uri="{FF2B5EF4-FFF2-40B4-BE49-F238E27FC236}">
              <a16:creationId xmlns:a16="http://schemas.microsoft.com/office/drawing/2014/main" id="{03559AE1-FF8F-4B40-A155-8650F79F106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26" name="【公民館】&#10;一人当たり面積最大値テキスト">
          <a:extLst>
            <a:ext uri="{FF2B5EF4-FFF2-40B4-BE49-F238E27FC236}">
              <a16:creationId xmlns:a16="http://schemas.microsoft.com/office/drawing/2014/main" id="{B8885EF7-E2BB-487B-B244-790F3F931776}"/>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27" name="直線コネクタ 626">
          <a:extLst>
            <a:ext uri="{FF2B5EF4-FFF2-40B4-BE49-F238E27FC236}">
              <a16:creationId xmlns:a16="http://schemas.microsoft.com/office/drawing/2014/main" id="{8E63CF5B-6442-4058-BE1E-74CC93DF167D}"/>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628" name="【公民館】&#10;一人当たり面積平均値テキスト">
          <a:extLst>
            <a:ext uri="{FF2B5EF4-FFF2-40B4-BE49-F238E27FC236}">
              <a16:creationId xmlns:a16="http://schemas.microsoft.com/office/drawing/2014/main" id="{E94B8481-6F2C-4CAC-ABDA-816255F5DDF6}"/>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29" name="フローチャート: 判断 628">
          <a:extLst>
            <a:ext uri="{FF2B5EF4-FFF2-40B4-BE49-F238E27FC236}">
              <a16:creationId xmlns:a16="http://schemas.microsoft.com/office/drawing/2014/main" id="{5D32CFA1-F760-4CA8-85DC-DFEC1F16778A}"/>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30" name="フローチャート: 判断 629">
          <a:extLst>
            <a:ext uri="{FF2B5EF4-FFF2-40B4-BE49-F238E27FC236}">
              <a16:creationId xmlns:a16="http://schemas.microsoft.com/office/drawing/2014/main" id="{7EF125A4-7A86-45FE-A2B4-1C83F31F6E2B}"/>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31" name="フローチャート: 判断 630">
          <a:extLst>
            <a:ext uri="{FF2B5EF4-FFF2-40B4-BE49-F238E27FC236}">
              <a16:creationId xmlns:a16="http://schemas.microsoft.com/office/drawing/2014/main" id="{2E50BA14-7BA2-4178-AB15-87A0EA342EB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32" name="フローチャート: 判断 631">
          <a:extLst>
            <a:ext uri="{FF2B5EF4-FFF2-40B4-BE49-F238E27FC236}">
              <a16:creationId xmlns:a16="http://schemas.microsoft.com/office/drawing/2014/main" id="{8F0F06AC-E11C-4B07-A773-6087FC4F1DAA}"/>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33" name="フローチャート: 判断 632">
          <a:extLst>
            <a:ext uri="{FF2B5EF4-FFF2-40B4-BE49-F238E27FC236}">
              <a16:creationId xmlns:a16="http://schemas.microsoft.com/office/drawing/2014/main" id="{B70B0CDC-FB02-47BC-925A-B3E3408DB107}"/>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EAEEBCC-8E79-4F3C-A4D3-E4C3084D2C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22FED48-A0CA-4532-9AE1-8CB5267DF7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065EE84-8CC9-4664-935B-BB50DA8B8C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D0810900-B0C1-4FD5-A502-D5146643F3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23B5E8A-28D2-4AD5-B68A-B4DD2DD86F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24130</xdr:rowOff>
    </xdr:from>
    <xdr:to>
      <xdr:col>112</xdr:col>
      <xdr:colOff>38100</xdr:colOff>
      <xdr:row>108</xdr:row>
      <xdr:rowOff>125730</xdr:rowOff>
    </xdr:to>
    <xdr:sp macro="" textlink="">
      <xdr:nvSpPr>
        <xdr:cNvPr id="639" name="楕円 638">
          <a:extLst>
            <a:ext uri="{FF2B5EF4-FFF2-40B4-BE49-F238E27FC236}">
              <a16:creationId xmlns:a16="http://schemas.microsoft.com/office/drawing/2014/main" id="{B6FA8FA1-03AB-4A9E-BE37-C521343FC8B5}"/>
            </a:ext>
          </a:extLst>
        </xdr:cNvPr>
        <xdr:cNvSpPr/>
      </xdr:nvSpPr>
      <xdr:spPr>
        <a:xfrm>
          <a:off x="21272500" y="185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40" name="楕円 639">
          <a:extLst>
            <a:ext uri="{FF2B5EF4-FFF2-40B4-BE49-F238E27FC236}">
              <a16:creationId xmlns:a16="http://schemas.microsoft.com/office/drawing/2014/main" id="{F5782B1C-D511-4A8E-9A50-BA0CAB0CDE7F}"/>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74930</xdr:rowOff>
    </xdr:from>
    <xdr:to>
      <xdr:col>111</xdr:col>
      <xdr:colOff>177800</xdr:colOff>
      <xdr:row>108</xdr:row>
      <xdr:rowOff>76200</xdr:rowOff>
    </xdr:to>
    <xdr:cxnSp macro="">
      <xdr:nvCxnSpPr>
        <xdr:cNvPr id="641" name="直線コネクタ 640">
          <a:extLst>
            <a:ext uri="{FF2B5EF4-FFF2-40B4-BE49-F238E27FC236}">
              <a16:creationId xmlns:a16="http://schemas.microsoft.com/office/drawing/2014/main" id="{AB1D2647-4D02-46FD-BFDB-6D33ED0D4E1F}"/>
            </a:ext>
          </a:extLst>
        </xdr:cNvPr>
        <xdr:cNvCxnSpPr/>
      </xdr:nvCxnSpPr>
      <xdr:spPr>
        <a:xfrm flipV="1">
          <a:off x="20434300" y="1859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642" name="n_1aveValue【公民館】&#10;一人当たり面積">
          <a:extLst>
            <a:ext uri="{FF2B5EF4-FFF2-40B4-BE49-F238E27FC236}">
              <a16:creationId xmlns:a16="http://schemas.microsoft.com/office/drawing/2014/main" id="{32460DB1-80D2-4F96-B1A7-DC28B6FFE482}"/>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643" name="n_2aveValue【公民館】&#10;一人当たり面積">
          <a:extLst>
            <a:ext uri="{FF2B5EF4-FFF2-40B4-BE49-F238E27FC236}">
              <a16:creationId xmlns:a16="http://schemas.microsoft.com/office/drawing/2014/main" id="{513A6787-D952-4F69-A6A6-27D8DD35E0F8}"/>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644" name="n_3aveValue【公民館】&#10;一人当たり面積">
          <a:extLst>
            <a:ext uri="{FF2B5EF4-FFF2-40B4-BE49-F238E27FC236}">
              <a16:creationId xmlns:a16="http://schemas.microsoft.com/office/drawing/2014/main" id="{3B7DC5F9-9BEC-4847-9654-3BE1C32704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645" name="n_4aveValue【公民館】&#10;一人当たり面積">
          <a:extLst>
            <a:ext uri="{FF2B5EF4-FFF2-40B4-BE49-F238E27FC236}">
              <a16:creationId xmlns:a16="http://schemas.microsoft.com/office/drawing/2014/main" id="{26670D92-7311-45BA-AB2D-DB697E1F0222}"/>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116857</xdr:rowOff>
    </xdr:from>
    <xdr:ext cx="469744" cy="259045"/>
    <xdr:sp macro="" textlink="">
      <xdr:nvSpPr>
        <xdr:cNvPr id="646" name="n_1mainValue【公民館】&#10;一人当たり面積">
          <a:extLst>
            <a:ext uri="{FF2B5EF4-FFF2-40B4-BE49-F238E27FC236}">
              <a16:creationId xmlns:a16="http://schemas.microsoft.com/office/drawing/2014/main" id="{70C42A87-0DC1-485F-AF56-2ADD4D614DA9}"/>
            </a:ext>
          </a:extLst>
        </xdr:cNvPr>
        <xdr:cNvSpPr txBox="1"/>
      </xdr:nvSpPr>
      <xdr:spPr>
        <a:xfrm>
          <a:off x="21075727" y="186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47" name="n_2mainValue【公民館】&#10;一人当たり面積">
          <a:extLst>
            <a:ext uri="{FF2B5EF4-FFF2-40B4-BE49-F238E27FC236}">
              <a16:creationId xmlns:a16="http://schemas.microsoft.com/office/drawing/2014/main" id="{B3FAC934-D425-4C52-BFB0-162C34C86DFA}"/>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0227F7A3-1B05-4AC0-9994-84A73629B2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A065CFD2-4A92-4EDD-9C4D-CAC92064B6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D9BF688A-C79A-4586-A573-8A3967CF3D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公営住宅について、町には全部で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施設あるが、いずれも建設から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年ほど経過しているため償却率は高くなっている。今後修繕費が増加する見込みのため、施設の適切な維持管理により、住環境の改善による入居率の向上と長寿命化を図りたい。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なお、公営住宅のうち借地の住宅については今後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年後を目途に廃止する方向で検討を進めている。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公民館については、年間</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万人ほどの利用者数を維持しているが、昭和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年に建設されたため、公営住宅同様施設の老朽化が進んでいる。令和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年度改訂予定</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計画に基づき、人口の減少や利用者のニーズを見極めながら、計画的な施設マネジメントを行う必要がある。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校・幼稚園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校がある。うち小学校１校と中学校はここ</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の間に建設しているため、学校施設全体の償却率は埼玉県の平均よりも低くなっていると考えられる。少子化により小・中学校の児童及び生徒は全体的に減少傾向にあり、長年使用している学校に係る修繕料は年々増加しているため、今後の使用見込みや費用対効果を考慮し適切に維持管理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9CAE1A-8FB1-4422-9D34-A80572D777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D9203A-8DDD-4F62-A257-67361567ED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B846E2-D108-4415-BE34-E0285C1424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CB41A3-84B0-4C9D-83BF-57BE6B53C3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1B8F11-BEB4-42E4-BD45-5C177E11C2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8F0A38-33B2-4915-8E26-F001C33186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288DD1-21E6-44F5-A4AA-C36E9EAD26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E063CA-7959-4BD5-82F9-756461E17E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748D2B-6AF6-4219-8F46-BB58406973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9E3031-D603-4B8E-B677-F4036918F1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9488F7-E0FA-4645-9D4D-E965A2FBE3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5B0003-9D05-4C4F-BF97-945DA3946E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C9B3DF-42FE-4E5D-AB36-8BB099C199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3699DF-DCB8-407E-A782-8C16BA333D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C77E9A-BD53-4142-8E5A-8E21649579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AC461E5-9EDE-4E64-8F47-939D295D458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0FFEC6-5133-4663-9571-F798AC10A6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C65B11-EFDD-4701-B7A4-80236AE7A8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789E58-9047-4AD3-9CAC-3A1EDEBF81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E99F95-A9CD-4245-9311-2F830E9D14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4C31D4-EF69-40DE-BB74-32FAADD217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B11290-7104-4A5D-A399-E96E19E6AE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2CBCAE-EAC8-40F2-BCE0-917148470E7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B237FE-CC1F-4C9D-BE0D-8831F12694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543F2C-358C-413C-B8BF-D7775BF29F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C88719-D4B1-4F13-9643-943B75DA51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E5467D-4FBC-49FD-926B-D1F304BCD4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02551D-7EF7-4C4F-B564-658F68B5E2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0B3B16-8BC1-4F90-A8A9-1D1F88FBAB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6BC3AF-1AFC-4D0C-9DFC-C4F577CBA14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E64CAB-254B-42AB-A7AD-16327A97A4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29696F-069C-4394-A979-4FDFD24A8A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4551C4-CADB-41F6-B99A-041A3E1EEA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F839CA-DBFA-4F21-B429-783B7465FF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7895A5-E025-4127-B7FD-FB73A6A95F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EEC0D2-F55A-4191-9455-AAD7500A15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5A966D-0BCC-4BBB-BE03-C9709554CC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FB2B1B3-5D61-46D3-960B-6B1AC5C7FC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4129C1-9055-446B-BAE1-67F4F6EA4F1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C3E3ACB-9B76-416B-85A7-0DEF74232A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1C0FE44-BAD4-4930-AE26-FF78065530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7D66F3E-05F9-410E-956C-4B02CA95FF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0AB3E17-4952-49BF-AF52-882D2F95AF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7FA52C5-B24D-432E-9DBF-56A99DD94C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BC0B189-95EE-4587-B418-E33EA92E20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A2481BE-8074-4A55-9CF0-5DE1C95E8B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B17B1BF-360E-4AF7-8A0B-A2545BF7E9B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011D2DF-AD6F-4DAC-90CB-5F7B384541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DD33DCF-ECE2-4B8C-B6F2-4804D30231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5868193-D592-4F8A-8FA6-A1EA364C60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D958053-03A7-4948-AC7A-78B0F88E16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CE8BBFC-EB96-4721-920D-B37502E2F3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5F27364-0B48-4BFD-AECD-74C0515B14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26FAF90-78E3-4D7F-BDB1-9AF4BC7848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679B745-AE2E-43AE-A826-F56D969D97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7186D31-8832-4847-96EC-BECFD77E6A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542869B-A3F4-4721-949B-D7E011353B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B64CD73-2F8B-4F7E-ACDE-B5CCE8DEFF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E8732CA-4A02-4700-87B6-01BEB20118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426B64DC-E38D-4BD5-A8B6-5D3C2D607B6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E78FDC8-F8A4-4643-A6C4-DDDBD8614EE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A42B6DA-D5F5-4A9F-97ED-239CC22C94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9959C85-6914-4653-BE67-C084C3A2A4A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5DDAC63-BD1D-4968-8A02-02F15804EDE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14CB1B0-1F73-4C65-AC77-6F779781D1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9BBD1BD-2D17-4D4C-BC8F-E682D5168EE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A719D84-5884-4EA1-9F64-0106637FF94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D6E69C3-CA99-4B51-B3A3-5922452CDE3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BC90AC6-0CC1-4CFC-BF29-AB127831AE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59F97E2-C0B8-4030-AEA3-12AD0642E58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D788CBD-4CE7-43EE-BC78-E91308C332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242E282-953F-4F00-9926-3F9AFA5200A5}"/>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FF43C8D-798A-474E-B63B-B3BFFDFA75F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BCC05C6-97C0-47C2-9B4E-B3FF2F65E35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25DD238-5165-4E10-B32A-291C6AE32B2D}"/>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9F0B0B6D-578E-40C2-A11A-DBD7C3FBBD4C}"/>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FD65E35-FF60-452E-BD68-3971144E3C13}"/>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8F85B38E-215E-4C65-B3D0-8F679844C8BA}"/>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F6B1CB12-6488-4F74-80A9-BBF14B5E5305}"/>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79559982-3094-4482-8EBB-D84F315C7744}"/>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390A2F00-642E-49A8-A506-FB275FCDAFF7}"/>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FE6FC565-BD16-4DE5-8FDD-7936F08DC69B}"/>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BB38F5B-2FDA-4236-9E14-76E6BC719E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BDE5E01-6D29-4769-A5AE-280E9AF00E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53F1179-CB94-4227-9F16-2F1A03B610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1D3EB82-EC78-4C3F-85C8-89C4B02B67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2008E44-D7F7-4D32-9723-A33BD0AA1D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89" name="楕円 88">
          <a:extLst>
            <a:ext uri="{FF2B5EF4-FFF2-40B4-BE49-F238E27FC236}">
              <a16:creationId xmlns:a16="http://schemas.microsoft.com/office/drawing/2014/main" id="{28485EE3-9D7A-42EC-A175-2AC44FE0BF37}"/>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160655</xdr:rowOff>
    </xdr:from>
    <xdr:to>
      <xdr:col>15</xdr:col>
      <xdr:colOff>101600</xdr:colOff>
      <xdr:row>59</xdr:row>
      <xdr:rowOff>90805</xdr:rowOff>
    </xdr:to>
    <xdr:sp macro="" textlink="">
      <xdr:nvSpPr>
        <xdr:cNvPr id="90" name="楕円 89">
          <a:extLst>
            <a:ext uri="{FF2B5EF4-FFF2-40B4-BE49-F238E27FC236}">
              <a16:creationId xmlns:a16="http://schemas.microsoft.com/office/drawing/2014/main" id="{060B5F12-9FC6-4BF1-A4BD-80A28364A2A1}"/>
            </a:ext>
          </a:extLst>
        </xdr:cNvPr>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83820</xdr:rowOff>
    </xdr:to>
    <xdr:cxnSp macro="">
      <xdr:nvCxnSpPr>
        <xdr:cNvPr id="91" name="直線コネクタ 90">
          <a:extLst>
            <a:ext uri="{FF2B5EF4-FFF2-40B4-BE49-F238E27FC236}">
              <a16:creationId xmlns:a16="http://schemas.microsoft.com/office/drawing/2014/main" id="{68EBCCCD-C1B1-4F4C-BC58-458E65617583}"/>
            </a:ext>
          </a:extLst>
        </xdr:cNvPr>
        <xdr:cNvCxnSpPr/>
      </xdr:nvCxnSpPr>
      <xdr:spPr>
        <a:xfrm>
          <a:off x="2908300" y="1015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2" name="n_1aveValue【体育館・プール】&#10;有形固定資産減価償却率">
          <a:extLst>
            <a:ext uri="{FF2B5EF4-FFF2-40B4-BE49-F238E27FC236}">
              <a16:creationId xmlns:a16="http://schemas.microsoft.com/office/drawing/2014/main" id="{E1C8A686-18B5-4542-A76C-077B5FB8A387}"/>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93" name="n_2aveValue【体育館・プール】&#10;有形固定資産減価償却率">
          <a:extLst>
            <a:ext uri="{FF2B5EF4-FFF2-40B4-BE49-F238E27FC236}">
              <a16:creationId xmlns:a16="http://schemas.microsoft.com/office/drawing/2014/main" id="{506217C1-B548-4576-9DF3-8A614C3BD55A}"/>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4" name="n_3aveValue【体育館・プール】&#10;有形固定資産減価償却率">
          <a:extLst>
            <a:ext uri="{FF2B5EF4-FFF2-40B4-BE49-F238E27FC236}">
              <a16:creationId xmlns:a16="http://schemas.microsoft.com/office/drawing/2014/main" id="{86815169-6088-47E2-B8C0-9A680EF9A07D}"/>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95" name="n_4aveValue【体育館・プール】&#10;有形固定資産減価償却率">
          <a:extLst>
            <a:ext uri="{FF2B5EF4-FFF2-40B4-BE49-F238E27FC236}">
              <a16:creationId xmlns:a16="http://schemas.microsoft.com/office/drawing/2014/main" id="{681677FB-40F2-4660-B3CF-49DB16F5F9D1}"/>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96" name="n_1mainValue【体育館・プール】&#10;有形固定資産減価償却率">
          <a:extLst>
            <a:ext uri="{FF2B5EF4-FFF2-40B4-BE49-F238E27FC236}">
              <a16:creationId xmlns:a16="http://schemas.microsoft.com/office/drawing/2014/main" id="{BF3F0E0B-76D2-4A24-B6D3-D0AD5D82C859}"/>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97" name="n_2mainValue【体育館・プール】&#10;有形固定資産減価償却率">
          <a:extLst>
            <a:ext uri="{FF2B5EF4-FFF2-40B4-BE49-F238E27FC236}">
              <a16:creationId xmlns:a16="http://schemas.microsoft.com/office/drawing/2014/main" id="{B2C7AB94-4F0E-4FBD-9500-E306E3DE0758}"/>
            </a:ext>
          </a:extLst>
        </xdr:cNvPr>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BB2D09B3-137E-430E-A563-1661C57668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54EB6B05-5707-4851-9512-EF7E62B4F4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5E01434A-CDAC-42D5-B58E-D597F5A6C7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D4AAE6F0-1B3F-4BB9-8FB3-2F38DCF6D4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5C78BAC9-128A-4A45-81F0-20DF6BCE4F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37963B46-BAFD-493D-8095-B005F1DB69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3F6021C3-4B84-4EEA-AEB8-FA2418A0C1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CEF827CF-AF5F-44B1-89FF-B998A4A40A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982BB0E-6F80-463A-8D83-385BF637CA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9C8F9F75-7B1E-4B4F-93A0-D1D61F534D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46092961-1740-408F-845F-06E7CDC9C4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FB4A673C-2E00-404B-97E2-B1C7958263B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5DABDC74-2AE2-4E78-AE05-565EEDEDE8C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39882A76-30B6-4D5D-B175-523DC2E761F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21097475-E800-4423-988E-6EB28B74ACF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CD7500C3-1C8C-432C-916D-F35FCFAEE26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DBD32007-2DD9-45BA-A8B8-70E8F7AFBAC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E18A2765-7031-460F-80E0-35D66D4335E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59592CD6-1A84-4EB9-86DB-80B85C0C97D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FAA880AA-DCF0-419C-9EE5-2C0BD9FF4AF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2486224D-D204-45A6-A779-F4D3C5DCE0F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13299F6E-3F31-44E3-8AD7-1C468A7D832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751C6EA-0B71-4D10-A9D7-A8A18FAEA3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33C5903D-8F81-4C20-A2D7-CE08E66A33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DD5C87EF-6452-4633-AEA0-6E6B051B5E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3" name="直線コネクタ 122">
          <a:extLst>
            <a:ext uri="{FF2B5EF4-FFF2-40B4-BE49-F238E27FC236}">
              <a16:creationId xmlns:a16="http://schemas.microsoft.com/office/drawing/2014/main" id="{7A4B4529-805F-45C1-8F8E-BF585D4BE186}"/>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a:extLst>
            <a:ext uri="{FF2B5EF4-FFF2-40B4-BE49-F238E27FC236}">
              <a16:creationId xmlns:a16="http://schemas.microsoft.com/office/drawing/2014/main" id="{A181DA68-CBCE-4D37-ABD3-E55798B36BBE}"/>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a:extLst>
            <a:ext uri="{FF2B5EF4-FFF2-40B4-BE49-F238E27FC236}">
              <a16:creationId xmlns:a16="http://schemas.microsoft.com/office/drawing/2014/main" id="{FE59B080-5433-428F-9067-D60BB82C1F61}"/>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26" name="【体育館・プール】&#10;一人当たり面積最大値テキスト">
          <a:extLst>
            <a:ext uri="{FF2B5EF4-FFF2-40B4-BE49-F238E27FC236}">
              <a16:creationId xmlns:a16="http://schemas.microsoft.com/office/drawing/2014/main" id="{6052B6D0-82F6-40E1-9AC3-D3DCA55359DC}"/>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27" name="直線コネクタ 126">
          <a:extLst>
            <a:ext uri="{FF2B5EF4-FFF2-40B4-BE49-F238E27FC236}">
              <a16:creationId xmlns:a16="http://schemas.microsoft.com/office/drawing/2014/main" id="{53A64329-F8CB-495F-8E14-F7EDDC4CC06F}"/>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128" name="【体育館・プール】&#10;一人当たり面積平均値テキスト">
          <a:extLst>
            <a:ext uri="{FF2B5EF4-FFF2-40B4-BE49-F238E27FC236}">
              <a16:creationId xmlns:a16="http://schemas.microsoft.com/office/drawing/2014/main" id="{A6CD4519-B2A4-42DE-82F2-E3B97D907FBA}"/>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29" name="フローチャート: 判断 128">
          <a:extLst>
            <a:ext uri="{FF2B5EF4-FFF2-40B4-BE49-F238E27FC236}">
              <a16:creationId xmlns:a16="http://schemas.microsoft.com/office/drawing/2014/main" id="{68925C68-56B6-4E3D-9805-48B91DF55567}"/>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0" name="フローチャート: 判断 129">
          <a:extLst>
            <a:ext uri="{FF2B5EF4-FFF2-40B4-BE49-F238E27FC236}">
              <a16:creationId xmlns:a16="http://schemas.microsoft.com/office/drawing/2014/main" id="{EE92CF0D-E94E-46BD-9A9F-132AD32668D6}"/>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1" name="フローチャート: 判断 130">
          <a:extLst>
            <a:ext uri="{FF2B5EF4-FFF2-40B4-BE49-F238E27FC236}">
              <a16:creationId xmlns:a16="http://schemas.microsoft.com/office/drawing/2014/main" id="{EE337E9D-34DB-4C9A-B223-EC9D32D20288}"/>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2" name="フローチャート: 判断 131">
          <a:extLst>
            <a:ext uri="{FF2B5EF4-FFF2-40B4-BE49-F238E27FC236}">
              <a16:creationId xmlns:a16="http://schemas.microsoft.com/office/drawing/2014/main" id="{90D905AF-8132-4F6A-BDA3-F5653CEEF443}"/>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3" name="フローチャート: 判断 132">
          <a:extLst>
            <a:ext uri="{FF2B5EF4-FFF2-40B4-BE49-F238E27FC236}">
              <a16:creationId xmlns:a16="http://schemas.microsoft.com/office/drawing/2014/main" id="{C4384FE6-5275-47F8-9861-959EBAE2DF2D}"/>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2FF9F3B-24E8-4A6D-B9D0-EA7EA3A169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F7CB89C-5F02-46B9-884D-547A847363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A8D96E09-9934-4AF0-B07D-F6C3EEAD2B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D323A56-6D8F-494B-BBFC-4FE2E9DC84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F849B10-2246-47BB-BE34-3074E6B0723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168003</xdr:rowOff>
    </xdr:from>
    <xdr:to>
      <xdr:col>50</xdr:col>
      <xdr:colOff>165100</xdr:colOff>
      <xdr:row>63</xdr:row>
      <xdr:rowOff>98153</xdr:rowOff>
    </xdr:to>
    <xdr:sp macro="" textlink="">
      <xdr:nvSpPr>
        <xdr:cNvPr id="139" name="楕円 138">
          <a:extLst>
            <a:ext uri="{FF2B5EF4-FFF2-40B4-BE49-F238E27FC236}">
              <a16:creationId xmlns:a16="http://schemas.microsoft.com/office/drawing/2014/main" id="{F745A4DF-B4EE-4D4C-A423-587C60D5143E}"/>
            </a:ext>
          </a:extLst>
        </xdr:cNvPr>
        <xdr:cNvSpPr/>
      </xdr:nvSpPr>
      <xdr:spPr>
        <a:xfrm>
          <a:off x="9588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xdr:rowOff>
    </xdr:from>
    <xdr:to>
      <xdr:col>46</xdr:col>
      <xdr:colOff>38100</xdr:colOff>
      <xdr:row>63</xdr:row>
      <xdr:rowOff>103051</xdr:rowOff>
    </xdr:to>
    <xdr:sp macro="" textlink="">
      <xdr:nvSpPr>
        <xdr:cNvPr id="140" name="楕円 139">
          <a:extLst>
            <a:ext uri="{FF2B5EF4-FFF2-40B4-BE49-F238E27FC236}">
              <a16:creationId xmlns:a16="http://schemas.microsoft.com/office/drawing/2014/main" id="{5057A22C-EDB4-4F6D-8F95-A85C8E2EC394}"/>
            </a:ext>
          </a:extLst>
        </xdr:cNvPr>
        <xdr:cNvSpPr/>
      </xdr:nvSpPr>
      <xdr:spPr>
        <a:xfrm>
          <a:off x="8699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47353</xdr:rowOff>
    </xdr:from>
    <xdr:to>
      <xdr:col>50</xdr:col>
      <xdr:colOff>114300</xdr:colOff>
      <xdr:row>63</xdr:row>
      <xdr:rowOff>52251</xdr:rowOff>
    </xdr:to>
    <xdr:cxnSp macro="">
      <xdr:nvCxnSpPr>
        <xdr:cNvPr id="141" name="直線コネクタ 140">
          <a:extLst>
            <a:ext uri="{FF2B5EF4-FFF2-40B4-BE49-F238E27FC236}">
              <a16:creationId xmlns:a16="http://schemas.microsoft.com/office/drawing/2014/main" id="{0A34721D-22D3-4FB9-9240-4857A219E6AC}"/>
            </a:ext>
          </a:extLst>
        </xdr:cNvPr>
        <xdr:cNvCxnSpPr/>
      </xdr:nvCxnSpPr>
      <xdr:spPr>
        <a:xfrm flipV="1">
          <a:off x="8750300" y="108487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42" name="n_1aveValue【体育館・プール】&#10;一人当たり面積">
          <a:extLst>
            <a:ext uri="{FF2B5EF4-FFF2-40B4-BE49-F238E27FC236}">
              <a16:creationId xmlns:a16="http://schemas.microsoft.com/office/drawing/2014/main" id="{10FF191F-60D0-4DC1-8C0C-9B08960D5FCC}"/>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43" name="n_2aveValue【体育館・プール】&#10;一人当たり面積">
          <a:extLst>
            <a:ext uri="{FF2B5EF4-FFF2-40B4-BE49-F238E27FC236}">
              <a16:creationId xmlns:a16="http://schemas.microsoft.com/office/drawing/2014/main" id="{1A5CD1E4-712E-452F-8147-448E181FA67D}"/>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44" name="n_3aveValue【体育館・プール】&#10;一人当たり面積">
          <a:extLst>
            <a:ext uri="{FF2B5EF4-FFF2-40B4-BE49-F238E27FC236}">
              <a16:creationId xmlns:a16="http://schemas.microsoft.com/office/drawing/2014/main" id="{F46D4EE1-79E9-428A-9DCF-78592D0CA032}"/>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45" name="n_4aveValue【体育館・プール】&#10;一人当たり面積">
          <a:extLst>
            <a:ext uri="{FF2B5EF4-FFF2-40B4-BE49-F238E27FC236}">
              <a16:creationId xmlns:a16="http://schemas.microsoft.com/office/drawing/2014/main" id="{EA6BC501-0236-433E-B6B7-69DDFE6EC651}"/>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89280</xdr:rowOff>
    </xdr:from>
    <xdr:ext cx="469744" cy="259045"/>
    <xdr:sp macro="" textlink="">
      <xdr:nvSpPr>
        <xdr:cNvPr id="146" name="n_1mainValue【体育館・プール】&#10;一人当たり面積">
          <a:extLst>
            <a:ext uri="{FF2B5EF4-FFF2-40B4-BE49-F238E27FC236}">
              <a16:creationId xmlns:a16="http://schemas.microsoft.com/office/drawing/2014/main" id="{5400C687-6B8D-4FA0-ABFF-E5FF67426797}"/>
            </a:ext>
          </a:extLst>
        </xdr:cNvPr>
        <xdr:cNvSpPr txBox="1"/>
      </xdr:nvSpPr>
      <xdr:spPr>
        <a:xfrm>
          <a:off x="93917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94178</xdr:rowOff>
    </xdr:from>
    <xdr:ext cx="469744" cy="259045"/>
    <xdr:sp macro="" textlink="">
      <xdr:nvSpPr>
        <xdr:cNvPr id="147" name="n_2mainValue【体育館・プール】&#10;一人当たり面積">
          <a:extLst>
            <a:ext uri="{FF2B5EF4-FFF2-40B4-BE49-F238E27FC236}">
              <a16:creationId xmlns:a16="http://schemas.microsoft.com/office/drawing/2014/main" id="{F177CB4D-682A-4D0E-B76B-28F49741BFE6}"/>
            </a:ext>
          </a:extLst>
        </xdr:cNvPr>
        <xdr:cNvSpPr txBox="1"/>
      </xdr:nvSpPr>
      <xdr:spPr>
        <a:xfrm>
          <a:off x="8515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F714CA4A-FD03-4D63-AD83-DF5CAC8060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E0E5A9FB-9EF4-4119-9278-EB8CF5CDE3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20A890DB-3C74-441C-A0F0-D16488D126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9F78D2EB-E861-4087-B2D9-5F3D3C133B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3C11A7CB-9F61-418F-BE4B-81F299D6FE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F7207E62-DFC1-4E90-A23D-32B7548260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FC913067-82FA-4E49-9DDB-C163A2444B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0E095A80-1776-43DD-81BB-B8DC3EC908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4824BA7A-71A8-425C-8557-8163C79432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43112878-D1D6-4D8B-8DDE-97C4619F5D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a:extLst>
            <a:ext uri="{FF2B5EF4-FFF2-40B4-BE49-F238E27FC236}">
              <a16:creationId xmlns:a16="http://schemas.microsoft.com/office/drawing/2014/main" id="{3461E59D-7CE6-40C6-8E00-85EA1AA440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ED9A38DA-66A3-4451-AF99-244617C48DF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0" name="テキスト ボックス 159">
          <a:extLst>
            <a:ext uri="{FF2B5EF4-FFF2-40B4-BE49-F238E27FC236}">
              <a16:creationId xmlns:a16="http://schemas.microsoft.com/office/drawing/2014/main" id="{CA4838A4-78E3-4EB0-ABF1-9C9C37C8FFB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4C2DB663-7270-42CC-B547-FECD066B1D9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A2EC6D62-BE05-44EC-9B98-655EE22E2FC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69813036-C6DA-4B66-9772-947D326D2B8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F29AE95F-2281-424D-B4AE-867D079A978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0B827059-3313-474B-913F-BEA8B01F271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A3A27B56-063B-4BE5-AA01-072AE7F5E6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358FFDC4-D8FE-4700-BA32-0DE4D63513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D5EFD024-FFE7-459C-9944-AC50982B7C8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A5B855D9-D1D1-45F0-AD58-99CCFD485F7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0" name="テキスト ボックス 169">
          <a:extLst>
            <a:ext uri="{FF2B5EF4-FFF2-40B4-BE49-F238E27FC236}">
              <a16:creationId xmlns:a16="http://schemas.microsoft.com/office/drawing/2014/main" id="{0D2AE9EC-4AC1-4CD1-8777-4A6CD9DE0C9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EA41B4A5-CABB-430F-B68D-65D404E15B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3CAC9A14-F829-4039-9E64-1CAB005751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73" name="直線コネクタ 172">
          <a:extLst>
            <a:ext uri="{FF2B5EF4-FFF2-40B4-BE49-F238E27FC236}">
              <a16:creationId xmlns:a16="http://schemas.microsoft.com/office/drawing/2014/main" id="{C220D8D9-8D83-479E-8A09-78B0F70B1684}"/>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EF4C79ED-5030-4CCF-9787-109EDCC155E3}"/>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75" name="直線コネクタ 174">
          <a:extLst>
            <a:ext uri="{FF2B5EF4-FFF2-40B4-BE49-F238E27FC236}">
              <a16:creationId xmlns:a16="http://schemas.microsoft.com/office/drawing/2014/main" id="{6FD73927-C2DB-47E7-A347-5B7C502081F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76" name="【福祉施設】&#10;有形固定資産減価償却率最大値テキスト">
          <a:extLst>
            <a:ext uri="{FF2B5EF4-FFF2-40B4-BE49-F238E27FC236}">
              <a16:creationId xmlns:a16="http://schemas.microsoft.com/office/drawing/2014/main" id="{44A24691-384A-4335-8237-FA046F08B491}"/>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77" name="直線コネクタ 176">
          <a:extLst>
            <a:ext uri="{FF2B5EF4-FFF2-40B4-BE49-F238E27FC236}">
              <a16:creationId xmlns:a16="http://schemas.microsoft.com/office/drawing/2014/main" id="{CB019924-EC9C-4AA6-952A-A4E618C8E641}"/>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E76BEAD1-2288-46C2-9CAD-44FFEB16BA58}"/>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79" name="フローチャート: 判断 178">
          <a:extLst>
            <a:ext uri="{FF2B5EF4-FFF2-40B4-BE49-F238E27FC236}">
              <a16:creationId xmlns:a16="http://schemas.microsoft.com/office/drawing/2014/main" id="{7D8A57B5-ECA8-4523-BAAF-3DD036C072BB}"/>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80" name="フローチャート: 判断 179">
          <a:extLst>
            <a:ext uri="{FF2B5EF4-FFF2-40B4-BE49-F238E27FC236}">
              <a16:creationId xmlns:a16="http://schemas.microsoft.com/office/drawing/2014/main" id="{7B6C9449-B7CB-4358-9FA3-347412C960A5}"/>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81" name="フローチャート: 判断 180">
          <a:extLst>
            <a:ext uri="{FF2B5EF4-FFF2-40B4-BE49-F238E27FC236}">
              <a16:creationId xmlns:a16="http://schemas.microsoft.com/office/drawing/2014/main" id="{E12ACEAE-CC9A-495D-8ED5-29C4334FD35A}"/>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182" name="フローチャート: 判断 181">
          <a:extLst>
            <a:ext uri="{FF2B5EF4-FFF2-40B4-BE49-F238E27FC236}">
              <a16:creationId xmlns:a16="http://schemas.microsoft.com/office/drawing/2014/main" id="{2D8C59D1-8C53-4844-8080-C8BFAE983EDD}"/>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183" name="フローチャート: 判断 182">
          <a:extLst>
            <a:ext uri="{FF2B5EF4-FFF2-40B4-BE49-F238E27FC236}">
              <a16:creationId xmlns:a16="http://schemas.microsoft.com/office/drawing/2014/main" id="{D81D36AF-7D89-493E-99A8-F5B571AADC02}"/>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38222D81-B38D-4887-8169-51B9449A88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E908BBD6-8F7B-49E3-ABE2-A740693FBA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E7883F3-01E4-41D0-8680-7C4555080E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B0F4CA36-2336-4702-97B0-98925295FA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4A9EA6B-9951-4367-A133-D37C9D8554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73842</xdr:rowOff>
    </xdr:from>
    <xdr:to>
      <xdr:col>20</xdr:col>
      <xdr:colOff>38100</xdr:colOff>
      <xdr:row>84</xdr:row>
      <xdr:rowOff>3992</xdr:rowOff>
    </xdr:to>
    <xdr:sp macro="" textlink="">
      <xdr:nvSpPr>
        <xdr:cNvPr id="189" name="楕円 188">
          <a:extLst>
            <a:ext uri="{FF2B5EF4-FFF2-40B4-BE49-F238E27FC236}">
              <a16:creationId xmlns:a16="http://schemas.microsoft.com/office/drawing/2014/main" id="{F797FB11-B009-4F97-90B6-3492B3051ABF}"/>
            </a:ext>
          </a:extLst>
        </xdr:cNvPr>
        <xdr:cNvSpPr/>
      </xdr:nvSpPr>
      <xdr:spPr>
        <a:xfrm>
          <a:off x="3746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114663</xdr:rowOff>
    </xdr:from>
    <xdr:to>
      <xdr:col>15</xdr:col>
      <xdr:colOff>101600</xdr:colOff>
      <xdr:row>84</xdr:row>
      <xdr:rowOff>44813</xdr:rowOff>
    </xdr:to>
    <xdr:sp macro="" textlink="">
      <xdr:nvSpPr>
        <xdr:cNvPr id="190" name="楕円 189">
          <a:extLst>
            <a:ext uri="{FF2B5EF4-FFF2-40B4-BE49-F238E27FC236}">
              <a16:creationId xmlns:a16="http://schemas.microsoft.com/office/drawing/2014/main" id="{77F2D24F-729D-484E-8260-4639B55AA108}"/>
            </a:ext>
          </a:extLst>
        </xdr:cNvPr>
        <xdr:cNvSpPr/>
      </xdr:nvSpPr>
      <xdr:spPr>
        <a:xfrm>
          <a:off x="2857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124642</xdr:rowOff>
    </xdr:from>
    <xdr:to>
      <xdr:col>19</xdr:col>
      <xdr:colOff>177800</xdr:colOff>
      <xdr:row>83</xdr:row>
      <xdr:rowOff>165463</xdr:rowOff>
    </xdr:to>
    <xdr:cxnSp macro="">
      <xdr:nvCxnSpPr>
        <xdr:cNvPr id="191" name="直線コネクタ 190">
          <a:extLst>
            <a:ext uri="{FF2B5EF4-FFF2-40B4-BE49-F238E27FC236}">
              <a16:creationId xmlns:a16="http://schemas.microsoft.com/office/drawing/2014/main" id="{065B4F7F-EBBC-4818-AAC4-8B27B4028A95}"/>
            </a:ext>
          </a:extLst>
        </xdr:cNvPr>
        <xdr:cNvCxnSpPr/>
      </xdr:nvCxnSpPr>
      <xdr:spPr>
        <a:xfrm flipV="1">
          <a:off x="2908300" y="143549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192" name="n_1aveValue【福祉施設】&#10;有形固定資産減価償却率">
          <a:extLst>
            <a:ext uri="{FF2B5EF4-FFF2-40B4-BE49-F238E27FC236}">
              <a16:creationId xmlns:a16="http://schemas.microsoft.com/office/drawing/2014/main" id="{748BCF99-16FE-40A5-B9F0-FB9EB3890119}"/>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193" name="n_2aveValue【福祉施設】&#10;有形固定資産減価償却率">
          <a:extLst>
            <a:ext uri="{FF2B5EF4-FFF2-40B4-BE49-F238E27FC236}">
              <a16:creationId xmlns:a16="http://schemas.microsoft.com/office/drawing/2014/main" id="{6171EB40-81E0-4B4F-A401-D3DE5E6D3ABF}"/>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194" name="n_3aveValue【福祉施設】&#10;有形固定資産減価償却率">
          <a:extLst>
            <a:ext uri="{FF2B5EF4-FFF2-40B4-BE49-F238E27FC236}">
              <a16:creationId xmlns:a16="http://schemas.microsoft.com/office/drawing/2014/main" id="{71E143D7-29C3-49A6-BC66-05182C917A57}"/>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195" name="n_4aveValue【福祉施設】&#10;有形固定資産減価償却率">
          <a:extLst>
            <a:ext uri="{FF2B5EF4-FFF2-40B4-BE49-F238E27FC236}">
              <a16:creationId xmlns:a16="http://schemas.microsoft.com/office/drawing/2014/main" id="{1CB40CC6-C2A8-4B53-8CE3-A46E83140C5D}"/>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166569</xdr:rowOff>
    </xdr:from>
    <xdr:ext cx="405111" cy="259045"/>
    <xdr:sp macro="" textlink="">
      <xdr:nvSpPr>
        <xdr:cNvPr id="196" name="n_1mainValue【福祉施設】&#10;有形固定資産減価償却率">
          <a:extLst>
            <a:ext uri="{FF2B5EF4-FFF2-40B4-BE49-F238E27FC236}">
              <a16:creationId xmlns:a16="http://schemas.microsoft.com/office/drawing/2014/main" id="{811AD889-11A1-4D27-9753-A9A0A675283E}"/>
            </a:ext>
          </a:extLst>
        </xdr:cNvPr>
        <xdr:cNvSpPr txBox="1"/>
      </xdr:nvSpPr>
      <xdr:spPr>
        <a:xfrm>
          <a:off x="3582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35940</xdr:rowOff>
    </xdr:from>
    <xdr:ext cx="405111" cy="259045"/>
    <xdr:sp macro="" textlink="">
      <xdr:nvSpPr>
        <xdr:cNvPr id="197" name="n_2mainValue【福祉施設】&#10;有形固定資産減価償却率">
          <a:extLst>
            <a:ext uri="{FF2B5EF4-FFF2-40B4-BE49-F238E27FC236}">
              <a16:creationId xmlns:a16="http://schemas.microsoft.com/office/drawing/2014/main" id="{B6BC6C8E-329F-4768-A9A7-14BDBB87B0A2}"/>
            </a:ext>
          </a:extLst>
        </xdr:cNvPr>
        <xdr:cNvSpPr txBox="1"/>
      </xdr:nvSpPr>
      <xdr:spPr>
        <a:xfrm>
          <a:off x="2705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C787F671-DFCD-486B-A687-6CCBF9FCEF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FAD76EE3-0F28-4A81-B524-C2435A3732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69D94AC2-8950-4321-BDF8-5A036D6648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644E3E33-A79F-4199-A35E-BE9DC73874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643B244A-88C7-474D-9094-8290741E25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EFD892FE-9E63-458F-A5B9-F30EEFDD67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EC45D415-F762-46A3-B957-44BB519852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0271B39C-EF49-44A5-B1DE-3D24615293B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59DFBF1B-B28C-4ECF-BBE3-95FCF45E9C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374B8B24-B53A-4C9F-8239-29FA6C99C0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a:extLst>
            <a:ext uri="{FF2B5EF4-FFF2-40B4-BE49-F238E27FC236}">
              <a16:creationId xmlns:a16="http://schemas.microsoft.com/office/drawing/2014/main" id="{886EDA76-4DC8-442D-A9C0-57841A125D0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EEACC13D-3C6F-45C7-9808-8C0D8C5F0A0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a:extLst>
            <a:ext uri="{FF2B5EF4-FFF2-40B4-BE49-F238E27FC236}">
              <a16:creationId xmlns:a16="http://schemas.microsoft.com/office/drawing/2014/main" id="{B0ACFE7B-06C7-43C1-9161-016564DA945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a:extLst>
            <a:ext uri="{FF2B5EF4-FFF2-40B4-BE49-F238E27FC236}">
              <a16:creationId xmlns:a16="http://schemas.microsoft.com/office/drawing/2014/main" id="{C6CB356E-BFCB-42D5-A199-6AD0B9BB82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a:extLst>
            <a:ext uri="{FF2B5EF4-FFF2-40B4-BE49-F238E27FC236}">
              <a16:creationId xmlns:a16="http://schemas.microsoft.com/office/drawing/2014/main" id="{B2E3D86C-E4E2-4CA7-B566-7656104C28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a:extLst>
            <a:ext uri="{FF2B5EF4-FFF2-40B4-BE49-F238E27FC236}">
              <a16:creationId xmlns:a16="http://schemas.microsoft.com/office/drawing/2014/main" id="{7484C732-AA3B-4ACD-8782-0F24B762CBE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a:extLst>
            <a:ext uri="{FF2B5EF4-FFF2-40B4-BE49-F238E27FC236}">
              <a16:creationId xmlns:a16="http://schemas.microsoft.com/office/drawing/2014/main" id="{25177029-FC03-4D6D-8690-816FC56A621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a:extLst>
            <a:ext uri="{FF2B5EF4-FFF2-40B4-BE49-F238E27FC236}">
              <a16:creationId xmlns:a16="http://schemas.microsoft.com/office/drawing/2014/main" id="{4191AEEB-20A1-4AF8-A739-1B975589237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a:extLst>
            <a:ext uri="{FF2B5EF4-FFF2-40B4-BE49-F238E27FC236}">
              <a16:creationId xmlns:a16="http://schemas.microsoft.com/office/drawing/2014/main" id="{902EE9EB-5A46-44EE-8C6F-0D8A6C88E27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a:extLst>
            <a:ext uri="{FF2B5EF4-FFF2-40B4-BE49-F238E27FC236}">
              <a16:creationId xmlns:a16="http://schemas.microsoft.com/office/drawing/2014/main" id="{3D330F7D-03D1-443F-BF84-D4F8D15C864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BDE89C91-135C-4490-87AB-6E1008014C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AF7682E7-87C6-43E2-BA4E-01E10FF0DC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BA475EF3-01FE-4238-B970-FFE3AD02F3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21" name="直線コネクタ 220">
          <a:extLst>
            <a:ext uri="{FF2B5EF4-FFF2-40B4-BE49-F238E27FC236}">
              <a16:creationId xmlns:a16="http://schemas.microsoft.com/office/drawing/2014/main" id="{AD691F13-7524-4B12-9C50-724C167DCDBF}"/>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22" name="【福祉施設】&#10;一人当たり面積最小値テキスト">
          <a:extLst>
            <a:ext uri="{FF2B5EF4-FFF2-40B4-BE49-F238E27FC236}">
              <a16:creationId xmlns:a16="http://schemas.microsoft.com/office/drawing/2014/main" id="{A39948D5-0D34-4C19-8AF5-59DEB6BAD054}"/>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23" name="直線コネクタ 222">
          <a:extLst>
            <a:ext uri="{FF2B5EF4-FFF2-40B4-BE49-F238E27FC236}">
              <a16:creationId xmlns:a16="http://schemas.microsoft.com/office/drawing/2014/main" id="{0ABE4011-E0BC-4203-A26D-6A1D9DA2F15E}"/>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24" name="【福祉施設】&#10;一人当たり面積最大値テキスト">
          <a:extLst>
            <a:ext uri="{FF2B5EF4-FFF2-40B4-BE49-F238E27FC236}">
              <a16:creationId xmlns:a16="http://schemas.microsoft.com/office/drawing/2014/main" id="{FB10FA91-100B-4FE8-BE34-1747A82BB66B}"/>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25" name="直線コネクタ 224">
          <a:extLst>
            <a:ext uri="{FF2B5EF4-FFF2-40B4-BE49-F238E27FC236}">
              <a16:creationId xmlns:a16="http://schemas.microsoft.com/office/drawing/2014/main" id="{5B66FC22-1EFE-4705-80C7-3DDB8C934E57}"/>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226" name="【福祉施設】&#10;一人当たり面積平均値テキスト">
          <a:extLst>
            <a:ext uri="{FF2B5EF4-FFF2-40B4-BE49-F238E27FC236}">
              <a16:creationId xmlns:a16="http://schemas.microsoft.com/office/drawing/2014/main" id="{7CC4D3E3-1A21-4E19-9887-491689C452F7}"/>
            </a:ext>
          </a:extLst>
        </xdr:cNvPr>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27" name="フローチャート: 判断 226">
          <a:extLst>
            <a:ext uri="{FF2B5EF4-FFF2-40B4-BE49-F238E27FC236}">
              <a16:creationId xmlns:a16="http://schemas.microsoft.com/office/drawing/2014/main" id="{88983BEB-D2CB-4785-8F1E-55D258562FB4}"/>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28" name="フローチャート: 判断 227">
          <a:extLst>
            <a:ext uri="{FF2B5EF4-FFF2-40B4-BE49-F238E27FC236}">
              <a16:creationId xmlns:a16="http://schemas.microsoft.com/office/drawing/2014/main" id="{AF5DA221-B9A3-4CBB-90F7-2B3C33978CAD}"/>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29" name="フローチャート: 判断 228">
          <a:extLst>
            <a:ext uri="{FF2B5EF4-FFF2-40B4-BE49-F238E27FC236}">
              <a16:creationId xmlns:a16="http://schemas.microsoft.com/office/drawing/2014/main" id="{027A3D7B-5951-4688-9D24-1D2E53458791}"/>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30" name="フローチャート: 判断 229">
          <a:extLst>
            <a:ext uri="{FF2B5EF4-FFF2-40B4-BE49-F238E27FC236}">
              <a16:creationId xmlns:a16="http://schemas.microsoft.com/office/drawing/2014/main" id="{82616BD7-4870-4410-945A-357A87F5534E}"/>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31" name="フローチャート: 判断 230">
          <a:extLst>
            <a:ext uri="{FF2B5EF4-FFF2-40B4-BE49-F238E27FC236}">
              <a16:creationId xmlns:a16="http://schemas.microsoft.com/office/drawing/2014/main" id="{257A62DB-340A-46C1-B453-4374C3569F38}"/>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CBE9272E-47A3-442E-A44C-06B344CAB2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18DF1CA6-3754-4366-A3F9-6120101A35C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82E91466-EA1A-40E6-BF18-232FCCF101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6D56CB39-E3BB-489F-86D8-5F7B3A4CF3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345210A-D52C-46D3-8639-FB988EE203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166370</xdr:rowOff>
    </xdr:from>
    <xdr:to>
      <xdr:col>50</xdr:col>
      <xdr:colOff>165100</xdr:colOff>
      <xdr:row>85</xdr:row>
      <xdr:rowOff>96520</xdr:rowOff>
    </xdr:to>
    <xdr:sp macro="" textlink="">
      <xdr:nvSpPr>
        <xdr:cNvPr id="237" name="楕円 236">
          <a:extLst>
            <a:ext uri="{FF2B5EF4-FFF2-40B4-BE49-F238E27FC236}">
              <a16:creationId xmlns:a16="http://schemas.microsoft.com/office/drawing/2014/main" id="{DD803E6A-7F9D-46E8-8646-582C2D354B42}"/>
            </a:ext>
          </a:extLst>
        </xdr:cNvPr>
        <xdr:cNvSpPr/>
      </xdr:nvSpPr>
      <xdr:spPr>
        <a:xfrm>
          <a:off x="958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38" name="楕円 237">
          <a:extLst>
            <a:ext uri="{FF2B5EF4-FFF2-40B4-BE49-F238E27FC236}">
              <a16:creationId xmlns:a16="http://schemas.microsoft.com/office/drawing/2014/main" id="{A1832FEF-F729-4B12-80E4-668FA8C2F873}"/>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45720</xdr:rowOff>
    </xdr:from>
    <xdr:to>
      <xdr:col>50</xdr:col>
      <xdr:colOff>114300</xdr:colOff>
      <xdr:row>85</xdr:row>
      <xdr:rowOff>49530</xdr:rowOff>
    </xdr:to>
    <xdr:cxnSp macro="">
      <xdr:nvCxnSpPr>
        <xdr:cNvPr id="239" name="直線コネクタ 238">
          <a:extLst>
            <a:ext uri="{FF2B5EF4-FFF2-40B4-BE49-F238E27FC236}">
              <a16:creationId xmlns:a16="http://schemas.microsoft.com/office/drawing/2014/main" id="{758901A3-5ED2-447C-B334-7BB65220C4F0}"/>
            </a:ext>
          </a:extLst>
        </xdr:cNvPr>
        <xdr:cNvCxnSpPr/>
      </xdr:nvCxnSpPr>
      <xdr:spPr>
        <a:xfrm flipV="1">
          <a:off x="8750300" y="1461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40" name="n_1aveValue【福祉施設】&#10;一人当たり面積">
          <a:extLst>
            <a:ext uri="{FF2B5EF4-FFF2-40B4-BE49-F238E27FC236}">
              <a16:creationId xmlns:a16="http://schemas.microsoft.com/office/drawing/2014/main" id="{6BD6FBF3-16C1-45F9-BE93-DB88C3D84D69}"/>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41" name="n_2aveValue【福祉施設】&#10;一人当たり面積">
          <a:extLst>
            <a:ext uri="{FF2B5EF4-FFF2-40B4-BE49-F238E27FC236}">
              <a16:creationId xmlns:a16="http://schemas.microsoft.com/office/drawing/2014/main" id="{FBF8FB1D-21DA-43F7-A512-5DC6814D5569}"/>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42" name="n_3aveValue【福祉施設】&#10;一人当たり面積">
          <a:extLst>
            <a:ext uri="{FF2B5EF4-FFF2-40B4-BE49-F238E27FC236}">
              <a16:creationId xmlns:a16="http://schemas.microsoft.com/office/drawing/2014/main" id="{75361986-45BE-43C0-8A74-CE4C9F2B10BF}"/>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43" name="n_4aveValue【福祉施設】&#10;一人当たり面積">
          <a:extLst>
            <a:ext uri="{FF2B5EF4-FFF2-40B4-BE49-F238E27FC236}">
              <a16:creationId xmlns:a16="http://schemas.microsoft.com/office/drawing/2014/main" id="{73F57F78-24DB-4C8B-9AD4-28AE39817326}"/>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87647</xdr:rowOff>
    </xdr:from>
    <xdr:ext cx="469744" cy="259045"/>
    <xdr:sp macro="" textlink="">
      <xdr:nvSpPr>
        <xdr:cNvPr id="244" name="n_1mainValue【福祉施設】&#10;一人当たり面積">
          <a:extLst>
            <a:ext uri="{FF2B5EF4-FFF2-40B4-BE49-F238E27FC236}">
              <a16:creationId xmlns:a16="http://schemas.microsoft.com/office/drawing/2014/main" id="{A862EE60-98A8-4DDE-9285-ED6472A9E5A7}"/>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45" name="n_2mainValue【福祉施設】&#10;一人当たり面積">
          <a:extLst>
            <a:ext uri="{FF2B5EF4-FFF2-40B4-BE49-F238E27FC236}">
              <a16:creationId xmlns:a16="http://schemas.microsoft.com/office/drawing/2014/main" id="{68404AD6-0953-4E36-AF50-E96131E738B1}"/>
            </a:ext>
          </a:extLst>
        </xdr:cNvPr>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61707247-457F-4F16-8C40-1AE6FD9888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669E1C41-522E-4AA7-98B8-C372090381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3A572317-E313-4F54-AE2D-E5EE572A8A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FD51EDD0-28D1-4A77-9F08-09DC7CE797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FEA5D51C-6EED-4191-A486-691FFF0308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5D507A11-9347-4D29-ABE6-6728BC10D4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06A7E93C-6554-4390-A6FD-0C80CC880E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22F7A98A-D4B2-4F3A-8B8D-21E62DCA9EE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C028F3CD-A48B-4A68-B911-5C8AD9CD73D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6F5746DB-D533-4AAC-BC92-AB7D3D5D21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456D5967-6519-4D33-AB1A-A7AF446580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7" name="直線コネクタ 256">
          <a:extLst>
            <a:ext uri="{FF2B5EF4-FFF2-40B4-BE49-F238E27FC236}">
              <a16:creationId xmlns:a16="http://schemas.microsoft.com/office/drawing/2014/main" id="{CFF5653F-D0D0-40B7-825A-B0BAACBDCD6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8" name="テキスト ボックス 257">
          <a:extLst>
            <a:ext uri="{FF2B5EF4-FFF2-40B4-BE49-F238E27FC236}">
              <a16:creationId xmlns:a16="http://schemas.microsoft.com/office/drawing/2014/main" id="{7BDDDCB3-3E93-40A3-903B-D35B8EA597A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9" name="直線コネクタ 258">
          <a:extLst>
            <a:ext uri="{FF2B5EF4-FFF2-40B4-BE49-F238E27FC236}">
              <a16:creationId xmlns:a16="http://schemas.microsoft.com/office/drawing/2014/main" id="{129FCF32-D849-4565-BEAE-40F14E3C612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0" name="テキスト ボックス 259">
          <a:extLst>
            <a:ext uri="{FF2B5EF4-FFF2-40B4-BE49-F238E27FC236}">
              <a16:creationId xmlns:a16="http://schemas.microsoft.com/office/drawing/2014/main" id="{7226447B-964C-4CCF-AA89-44B6F87221C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1" name="直線コネクタ 260">
          <a:extLst>
            <a:ext uri="{FF2B5EF4-FFF2-40B4-BE49-F238E27FC236}">
              <a16:creationId xmlns:a16="http://schemas.microsoft.com/office/drawing/2014/main" id="{5E2FFFD3-0E4B-461F-8AFA-B0B3ED7B3A4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2" name="テキスト ボックス 261">
          <a:extLst>
            <a:ext uri="{FF2B5EF4-FFF2-40B4-BE49-F238E27FC236}">
              <a16:creationId xmlns:a16="http://schemas.microsoft.com/office/drawing/2014/main" id="{547B4402-D0B1-4CAD-AD5B-58C9A0074C1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3" name="直線コネクタ 262">
          <a:extLst>
            <a:ext uri="{FF2B5EF4-FFF2-40B4-BE49-F238E27FC236}">
              <a16:creationId xmlns:a16="http://schemas.microsoft.com/office/drawing/2014/main" id="{4AAC80FE-D762-4B2B-BA72-CE18F857F6B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4" name="テキスト ボックス 263">
          <a:extLst>
            <a:ext uri="{FF2B5EF4-FFF2-40B4-BE49-F238E27FC236}">
              <a16:creationId xmlns:a16="http://schemas.microsoft.com/office/drawing/2014/main" id="{F9FFC386-F8B4-4F5D-82E1-2B036B3F4EC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5" name="直線コネクタ 264">
          <a:extLst>
            <a:ext uri="{FF2B5EF4-FFF2-40B4-BE49-F238E27FC236}">
              <a16:creationId xmlns:a16="http://schemas.microsoft.com/office/drawing/2014/main" id="{444E23DC-ED9B-4FE3-A489-848B9D489DF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6" name="テキスト ボックス 265">
          <a:extLst>
            <a:ext uri="{FF2B5EF4-FFF2-40B4-BE49-F238E27FC236}">
              <a16:creationId xmlns:a16="http://schemas.microsoft.com/office/drawing/2014/main" id="{AE838591-936E-4FA8-8551-6F0E70408B0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id="{B672D076-F230-4A35-A965-40260E0DD4E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68" name="テキスト ボックス 267">
          <a:extLst>
            <a:ext uri="{FF2B5EF4-FFF2-40B4-BE49-F238E27FC236}">
              <a16:creationId xmlns:a16="http://schemas.microsoft.com/office/drawing/2014/main" id="{918C8812-C8EF-4CEF-8FBB-6C3FCACA594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a:extLst>
            <a:ext uri="{FF2B5EF4-FFF2-40B4-BE49-F238E27FC236}">
              <a16:creationId xmlns:a16="http://schemas.microsoft.com/office/drawing/2014/main" id="{43B78C99-334E-4AE2-8DBA-6B7180CE600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70" name="直線コネクタ 269">
          <a:extLst>
            <a:ext uri="{FF2B5EF4-FFF2-40B4-BE49-F238E27FC236}">
              <a16:creationId xmlns:a16="http://schemas.microsoft.com/office/drawing/2014/main" id="{44D890C7-1C36-424F-BE6E-E02E85B90B9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71" name="【市民会館】&#10;有形固定資産減価償却率最小値テキスト">
          <a:extLst>
            <a:ext uri="{FF2B5EF4-FFF2-40B4-BE49-F238E27FC236}">
              <a16:creationId xmlns:a16="http://schemas.microsoft.com/office/drawing/2014/main" id="{E5061697-4826-48A8-AF26-7A8ACC4F8696}"/>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72" name="直線コネクタ 271">
          <a:extLst>
            <a:ext uri="{FF2B5EF4-FFF2-40B4-BE49-F238E27FC236}">
              <a16:creationId xmlns:a16="http://schemas.microsoft.com/office/drawing/2014/main" id="{5915C8E2-BCA1-4B78-8C48-9BACB2038DF9}"/>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73" name="【市民会館】&#10;有形固定資産減価償却率最大値テキスト">
          <a:extLst>
            <a:ext uri="{FF2B5EF4-FFF2-40B4-BE49-F238E27FC236}">
              <a16:creationId xmlns:a16="http://schemas.microsoft.com/office/drawing/2014/main" id="{A4CF68FC-ECD1-485B-AB60-83947B3953C5}"/>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74" name="直線コネクタ 273">
          <a:extLst>
            <a:ext uri="{FF2B5EF4-FFF2-40B4-BE49-F238E27FC236}">
              <a16:creationId xmlns:a16="http://schemas.microsoft.com/office/drawing/2014/main" id="{5BFADE57-B2D8-4D70-829D-9D12F16E9C96}"/>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75" name="【市民会館】&#10;有形固定資産減価償却率平均値テキスト">
          <a:extLst>
            <a:ext uri="{FF2B5EF4-FFF2-40B4-BE49-F238E27FC236}">
              <a16:creationId xmlns:a16="http://schemas.microsoft.com/office/drawing/2014/main" id="{3858F0EF-0D83-4B2F-949C-56C88F4E6BCC}"/>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76" name="フローチャート: 判断 275">
          <a:extLst>
            <a:ext uri="{FF2B5EF4-FFF2-40B4-BE49-F238E27FC236}">
              <a16:creationId xmlns:a16="http://schemas.microsoft.com/office/drawing/2014/main" id="{84621372-11CB-465E-9481-418856380D78}"/>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277" name="フローチャート: 判断 276">
          <a:extLst>
            <a:ext uri="{FF2B5EF4-FFF2-40B4-BE49-F238E27FC236}">
              <a16:creationId xmlns:a16="http://schemas.microsoft.com/office/drawing/2014/main" id="{0AE2DABA-20FD-48DB-A9DD-989E3A3F6716}"/>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278" name="フローチャート: 判断 277">
          <a:extLst>
            <a:ext uri="{FF2B5EF4-FFF2-40B4-BE49-F238E27FC236}">
              <a16:creationId xmlns:a16="http://schemas.microsoft.com/office/drawing/2014/main" id="{8950F995-6F09-439F-8EB7-F7F923C91B85}"/>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279" name="フローチャート: 判断 278">
          <a:extLst>
            <a:ext uri="{FF2B5EF4-FFF2-40B4-BE49-F238E27FC236}">
              <a16:creationId xmlns:a16="http://schemas.microsoft.com/office/drawing/2014/main" id="{9409EA9D-9E04-42ED-B33B-3A1C19F47F12}"/>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280" name="フローチャート: 判断 279">
          <a:extLst>
            <a:ext uri="{FF2B5EF4-FFF2-40B4-BE49-F238E27FC236}">
              <a16:creationId xmlns:a16="http://schemas.microsoft.com/office/drawing/2014/main" id="{5F6D424A-A4E3-49E2-8A83-9A65DC3370BA}"/>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927A6CEB-DB93-4F4B-B2AC-332FAD32271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DE7F6DA7-5B81-4544-912C-DA2A630538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94E646FF-5B87-4924-879E-326F2C75DED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C298C5D5-698E-41AB-B7C0-23DA37E3067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EB85C50D-6737-4F4F-9C22-688B9294FD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80645</xdr:rowOff>
    </xdr:from>
    <xdr:to>
      <xdr:col>20</xdr:col>
      <xdr:colOff>38100</xdr:colOff>
      <xdr:row>106</xdr:row>
      <xdr:rowOff>10795</xdr:rowOff>
    </xdr:to>
    <xdr:sp macro="" textlink="">
      <xdr:nvSpPr>
        <xdr:cNvPr id="286" name="楕円 285">
          <a:extLst>
            <a:ext uri="{FF2B5EF4-FFF2-40B4-BE49-F238E27FC236}">
              <a16:creationId xmlns:a16="http://schemas.microsoft.com/office/drawing/2014/main" id="{88733D67-6A20-4282-9D2C-77FB7064CDE2}"/>
            </a:ext>
          </a:extLst>
        </xdr:cNvPr>
        <xdr:cNvSpPr/>
      </xdr:nvSpPr>
      <xdr:spPr>
        <a:xfrm>
          <a:off x="3746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xdr:rowOff>
    </xdr:from>
    <xdr:to>
      <xdr:col>15</xdr:col>
      <xdr:colOff>101600</xdr:colOff>
      <xdr:row>104</xdr:row>
      <xdr:rowOff>107950</xdr:rowOff>
    </xdr:to>
    <xdr:sp macro="" textlink="">
      <xdr:nvSpPr>
        <xdr:cNvPr id="287" name="楕円 286">
          <a:extLst>
            <a:ext uri="{FF2B5EF4-FFF2-40B4-BE49-F238E27FC236}">
              <a16:creationId xmlns:a16="http://schemas.microsoft.com/office/drawing/2014/main" id="{F790DAFA-005B-4009-8B00-3F66901A96F4}"/>
            </a:ext>
          </a:extLst>
        </xdr:cNvPr>
        <xdr:cNvSpPr/>
      </xdr:nvSpPr>
      <xdr:spPr>
        <a:xfrm>
          <a:off x="2857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57150</xdr:rowOff>
    </xdr:from>
    <xdr:to>
      <xdr:col>19</xdr:col>
      <xdr:colOff>177800</xdr:colOff>
      <xdr:row>105</xdr:row>
      <xdr:rowOff>131445</xdr:rowOff>
    </xdr:to>
    <xdr:cxnSp macro="">
      <xdr:nvCxnSpPr>
        <xdr:cNvPr id="288" name="直線コネクタ 287">
          <a:extLst>
            <a:ext uri="{FF2B5EF4-FFF2-40B4-BE49-F238E27FC236}">
              <a16:creationId xmlns:a16="http://schemas.microsoft.com/office/drawing/2014/main" id="{F6F41C39-10D0-4A79-8552-9642BF88CF17}"/>
            </a:ext>
          </a:extLst>
        </xdr:cNvPr>
        <xdr:cNvCxnSpPr/>
      </xdr:nvCxnSpPr>
      <xdr:spPr>
        <a:xfrm>
          <a:off x="2908300" y="1788795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289" name="n_1aveValue【市民会館】&#10;有形固定資産減価償却率">
          <a:extLst>
            <a:ext uri="{FF2B5EF4-FFF2-40B4-BE49-F238E27FC236}">
              <a16:creationId xmlns:a16="http://schemas.microsoft.com/office/drawing/2014/main" id="{C14255A7-BCCA-42BF-8E61-4576718AC11C}"/>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290" name="n_2aveValue【市民会館】&#10;有形固定資産減価償却率">
          <a:extLst>
            <a:ext uri="{FF2B5EF4-FFF2-40B4-BE49-F238E27FC236}">
              <a16:creationId xmlns:a16="http://schemas.microsoft.com/office/drawing/2014/main" id="{52EB56BE-C2D1-4490-BEBD-3EB55465E7C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291" name="n_3aveValue【市民会館】&#10;有形固定資産減価償却率">
          <a:extLst>
            <a:ext uri="{FF2B5EF4-FFF2-40B4-BE49-F238E27FC236}">
              <a16:creationId xmlns:a16="http://schemas.microsoft.com/office/drawing/2014/main" id="{41428743-E27C-48E2-9274-372237624AAB}"/>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292" name="n_4aveValue【市民会館】&#10;有形固定資産減価償却率">
          <a:extLst>
            <a:ext uri="{FF2B5EF4-FFF2-40B4-BE49-F238E27FC236}">
              <a16:creationId xmlns:a16="http://schemas.microsoft.com/office/drawing/2014/main" id="{45F20419-0D24-4F79-9C9A-B107559259EC}"/>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1922</xdr:rowOff>
    </xdr:from>
    <xdr:ext cx="405111" cy="259045"/>
    <xdr:sp macro="" textlink="">
      <xdr:nvSpPr>
        <xdr:cNvPr id="293" name="n_1mainValue【市民会館】&#10;有形固定資産減価償却率">
          <a:extLst>
            <a:ext uri="{FF2B5EF4-FFF2-40B4-BE49-F238E27FC236}">
              <a16:creationId xmlns:a16="http://schemas.microsoft.com/office/drawing/2014/main" id="{CBAB107C-4F9C-47B6-B3D0-6B5D404F33EE}"/>
            </a:ext>
          </a:extLst>
        </xdr:cNvPr>
        <xdr:cNvSpPr txBox="1"/>
      </xdr:nvSpPr>
      <xdr:spPr>
        <a:xfrm>
          <a:off x="35820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99077</xdr:rowOff>
    </xdr:from>
    <xdr:ext cx="405111" cy="259045"/>
    <xdr:sp macro="" textlink="">
      <xdr:nvSpPr>
        <xdr:cNvPr id="294" name="n_2mainValue【市民会館】&#10;有形固定資産減価償却率">
          <a:extLst>
            <a:ext uri="{FF2B5EF4-FFF2-40B4-BE49-F238E27FC236}">
              <a16:creationId xmlns:a16="http://schemas.microsoft.com/office/drawing/2014/main" id="{D2F957C7-055A-404A-96BF-76F021A6E6A4}"/>
            </a:ext>
          </a:extLst>
        </xdr:cNvPr>
        <xdr:cNvSpPr txBox="1"/>
      </xdr:nvSpPr>
      <xdr:spPr>
        <a:xfrm>
          <a:off x="2705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a:extLst>
            <a:ext uri="{FF2B5EF4-FFF2-40B4-BE49-F238E27FC236}">
              <a16:creationId xmlns:a16="http://schemas.microsoft.com/office/drawing/2014/main" id="{E7B0E736-D6C7-47A9-BA67-D3B252A26F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a:extLst>
            <a:ext uri="{FF2B5EF4-FFF2-40B4-BE49-F238E27FC236}">
              <a16:creationId xmlns:a16="http://schemas.microsoft.com/office/drawing/2014/main" id="{F6A78437-A3D9-4C63-BD91-8028713728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a:extLst>
            <a:ext uri="{FF2B5EF4-FFF2-40B4-BE49-F238E27FC236}">
              <a16:creationId xmlns:a16="http://schemas.microsoft.com/office/drawing/2014/main" id="{AA58D7E2-C471-4E1A-B6CD-E831B022F5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a:extLst>
            <a:ext uri="{FF2B5EF4-FFF2-40B4-BE49-F238E27FC236}">
              <a16:creationId xmlns:a16="http://schemas.microsoft.com/office/drawing/2014/main" id="{E71D2C66-587F-4C01-88E3-934B39D8D1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a:extLst>
            <a:ext uri="{FF2B5EF4-FFF2-40B4-BE49-F238E27FC236}">
              <a16:creationId xmlns:a16="http://schemas.microsoft.com/office/drawing/2014/main" id="{1D9341C5-09B4-47DD-AC1E-71EFE58328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a:extLst>
            <a:ext uri="{FF2B5EF4-FFF2-40B4-BE49-F238E27FC236}">
              <a16:creationId xmlns:a16="http://schemas.microsoft.com/office/drawing/2014/main" id="{B43BE976-93C0-4B3D-AFCA-F53241FF652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a:extLst>
            <a:ext uri="{FF2B5EF4-FFF2-40B4-BE49-F238E27FC236}">
              <a16:creationId xmlns:a16="http://schemas.microsoft.com/office/drawing/2014/main" id="{B9A787FC-B84E-40F9-AF1D-91F18EC2B1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a:extLst>
            <a:ext uri="{FF2B5EF4-FFF2-40B4-BE49-F238E27FC236}">
              <a16:creationId xmlns:a16="http://schemas.microsoft.com/office/drawing/2014/main" id="{0EAD00C3-1F8B-4B62-9D0E-BADD9D0B75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a:extLst>
            <a:ext uri="{FF2B5EF4-FFF2-40B4-BE49-F238E27FC236}">
              <a16:creationId xmlns:a16="http://schemas.microsoft.com/office/drawing/2014/main" id="{EC955050-C35F-4A1E-8B32-7E10FC9350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a:extLst>
            <a:ext uri="{FF2B5EF4-FFF2-40B4-BE49-F238E27FC236}">
              <a16:creationId xmlns:a16="http://schemas.microsoft.com/office/drawing/2014/main" id="{C121C66C-B87D-450C-AE93-71176B46EE6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5" name="直線コネクタ 304">
          <a:extLst>
            <a:ext uri="{FF2B5EF4-FFF2-40B4-BE49-F238E27FC236}">
              <a16:creationId xmlns:a16="http://schemas.microsoft.com/office/drawing/2014/main" id="{8A2436D9-D2C2-461B-A3D7-A2931703DC2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6" name="テキスト ボックス 305">
          <a:extLst>
            <a:ext uri="{FF2B5EF4-FFF2-40B4-BE49-F238E27FC236}">
              <a16:creationId xmlns:a16="http://schemas.microsoft.com/office/drawing/2014/main" id="{E44F8C73-A6BF-408A-8587-EBD673F7577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7" name="直線コネクタ 306">
          <a:extLst>
            <a:ext uri="{FF2B5EF4-FFF2-40B4-BE49-F238E27FC236}">
              <a16:creationId xmlns:a16="http://schemas.microsoft.com/office/drawing/2014/main" id="{428B4292-E143-48FE-8E7B-D34FD031D72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8" name="テキスト ボックス 307">
          <a:extLst>
            <a:ext uri="{FF2B5EF4-FFF2-40B4-BE49-F238E27FC236}">
              <a16:creationId xmlns:a16="http://schemas.microsoft.com/office/drawing/2014/main" id="{20AB8E95-B65D-4563-9DBB-A5F7D575403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9" name="直線コネクタ 308">
          <a:extLst>
            <a:ext uri="{FF2B5EF4-FFF2-40B4-BE49-F238E27FC236}">
              <a16:creationId xmlns:a16="http://schemas.microsoft.com/office/drawing/2014/main" id="{CAE058CF-1791-4A36-A0F9-86D98CC83A5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0" name="テキスト ボックス 309">
          <a:extLst>
            <a:ext uri="{FF2B5EF4-FFF2-40B4-BE49-F238E27FC236}">
              <a16:creationId xmlns:a16="http://schemas.microsoft.com/office/drawing/2014/main" id="{3B11A7F1-4D56-4666-BD05-DF471E5DA74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1" name="直線コネクタ 310">
          <a:extLst>
            <a:ext uri="{FF2B5EF4-FFF2-40B4-BE49-F238E27FC236}">
              <a16:creationId xmlns:a16="http://schemas.microsoft.com/office/drawing/2014/main" id="{922A59EB-ADC2-4E9B-948E-9A1BD4D25AA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2" name="テキスト ボックス 311">
          <a:extLst>
            <a:ext uri="{FF2B5EF4-FFF2-40B4-BE49-F238E27FC236}">
              <a16:creationId xmlns:a16="http://schemas.microsoft.com/office/drawing/2014/main" id="{ADC33B05-D973-409D-8651-5F04A2BB502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3" name="直線コネクタ 312">
          <a:extLst>
            <a:ext uri="{FF2B5EF4-FFF2-40B4-BE49-F238E27FC236}">
              <a16:creationId xmlns:a16="http://schemas.microsoft.com/office/drawing/2014/main" id="{22081D0B-4D2A-4024-AC60-AA78CC3E197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4" name="テキスト ボックス 313">
          <a:extLst>
            <a:ext uri="{FF2B5EF4-FFF2-40B4-BE49-F238E27FC236}">
              <a16:creationId xmlns:a16="http://schemas.microsoft.com/office/drawing/2014/main" id="{01FE7799-2BCA-431C-84DF-72F6C73B130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5" name="直線コネクタ 314">
          <a:extLst>
            <a:ext uri="{FF2B5EF4-FFF2-40B4-BE49-F238E27FC236}">
              <a16:creationId xmlns:a16="http://schemas.microsoft.com/office/drawing/2014/main" id="{4C3A48E9-3F7B-4808-A644-B26F1254286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6" name="テキスト ボックス 315">
          <a:extLst>
            <a:ext uri="{FF2B5EF4-FFF2-40B4-BE49-F238E27FC236}">
              <a16:creationId xmlns:a16="http://schemas.microsoft.com/office/drawing/2014/main" id="{AEB92139-4F50-4ED5-8B70-94F310630CE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a:extLst>
            <a:ext uri="{FF2B5EF4-FFF2-40B4-BE49-F238E27FC236}">
              <a16:creationId xmlns:a16="http://schemas.microsoft.com/office/drawing/2014/main" id="{E755B5EB-1EB4-4503-A2CC-5EB7A6A436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C7E72704-2A68-43FA-9F8E-3F18B85DE0D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a:extLst>
            <a:ext uri="{FF2B5EF4-FFF2-40B4-BE49-F238E27FC236}">
              <a16:creationId xmlns:a16="http://schemas.microsoft.com/office/drawing/2014/main" id="{36247EA1-9137-43D6-AA96-B1042A9444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20" name="直線コネクタ 319">
          <a:extLst>
            <a:ext uri="{FF2B5EF4-FFF2-40B4-BE49-F238E27FC236}">
              <a16:creationId xmlns:a16="http://schemas.microsoft.com/office/drawing/2014/main" id="{609C40F2-1C9B-4C30-91C2-A0BD95E57812}"/>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21" name="【市民会館】&#10;一人当たり面積最小値テキスト">
          <a:extLst>
            <a:ext uri="{FF2B5EF4-FFF2-40B4-BE49-F238E27FC236}">
              <a16:creationId xmlns:a16="http://schemas.microsoft.com/office/drawing/2014/main" id="{A823758B-B2C4-4AFE-8485-2F6A00F28DF5}"/>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22" name="直線コネクタ 321">
          <a:extLst>
            <a:ext uri="{FF2B5EF4-FFF2-40B4-BE49-F238E27FC236}">
              <a16:creationId xmlns:a16="http://schemas.microsoft.com/office/drawing/2014/main" id="{4B9EAE6D-23E2-4B1A-B012-D87BBDF3A76D}"/>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23" name="【市民会館】&#10;一人当たり面積最大値テキスト">
          <a:extLst>
            <a:ext uri="{FF2B5EF4-FFF2-40B4-BE49-F238E27FC236}">
              <a16:creationId xmlns:a16="http://schemas.microsoft.com/office/drawing/2014/main" id="{E77DF882-90B2-4829-B142-978F11359CC4}"/>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24" name="直線コネクタ 323">
          <a:extLst>
            <a:ext uri="{FF2B5EF4-FFF2-40B4-BE49-F238E27FC236}">
              <a16:creationId xmlns:a16="http://schemas.microsoft.com/office/drawing/2014/main" id="{6A0E26D7-6E50-4895-8596-0FD8E4AA702A}"/>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325" name="【市民会館】&#10;一人当たり面積平均値テキスト">
          <a:extLst>
            <a:ext uri="{FF2B5EF4-FFF2-40B4-BE49-F238E27FC236}">
              <a16:creationId xmlns:a16="http://schemas.microsoft.com/office/drawing/2014/main" id="{E8EA70D8-3995-4CC8-A5DC-1D797D784C8B}"/>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26" name="フローチャート: 判断 325">
          <a:extLst>
            <a:ext uri="{FF2B5EF4-FFF2-40B4-BE49-F238E27FC236}">
              <a16:creationId xmlns:a16="http://schemas.microsoft.com/office/drawing/2014/main" id="{75797C40-781D-4400-BE1A-829C0756A358}"/>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27" name="フローチャート: 判断 326">
          <a:extLst>
            <a:ext uri="{FF2B5EF4-FFF2-40B4-BE49-F238E27FC236}">
              <a16:creationId xmlns:a16="http://schemas.microsoft.com/office/drawing/2014/main" id="{35948DF4-43C2-4103-8018-74F82FFB8499}"/>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28" name="フローチャート: 判断 327">
          <a:extLst>
            <a:ext uri="{FF2B5EF4-FFF2-40B4-BE49-F238E27FC236}">
              <a16:creationId xmlns:a16="http://schemas.microsoft.com/office/drawing/2014/main" id="{46465218-C04D-4CF3-8071-996F580992C1}"/>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29" name="フローチャート: 判断 328">
          <a:extLst>
            <a:ext uri="{FF2B5EF4-FFF2-40B4-BE49-F238E27FC236}">
              <a16:creationId xmlns:a16="http://schemas.microsoft.com/office/drawing/2014/main" id="{51BAE967-8A50-4D7E-AACD-0B4B4589F63D}"/>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30" name="フローチャート: 判断 329">
          <a:extLst>
            <a:ext uri="{FF2B5EF4-FFF2-40B4-BE49-F238E27FC236}">
              <a16:creationId xmlns:a16="http://schemas.microsoft.com/office/drawing/2014/main" id="{BBB69984-ED94-42B9-90F2-6648973B8957}"/>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24CD9119-ED4E-4689-84C2-C361BFB2785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D0E34F12-62D8-4A3D-AFFC-76460EE5329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20472D6F-0162-4369-8702-6D540B7CA50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5ECBDE92-56B2-4FB8-8E6B-90C70A0755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A1EAECCF-E7A1-42FF-95DF-28AB4B02460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89081</xdr:rowOff>
    </xdr:from>
    <xdr:to>
      <xdr:col>50</xdr:col>
      <xdr:colOff>165100</xdr:colOff>
      <xdr:row>107</xdr:row>
      <xdr:rowOff>19231</xdr:rowOff>
    </xdr:to>
    <xdr:sp macro="" textlink="">
      <xdr:nvSpPr>
        <xdr:cNvPr id="336" name="楕円 335">
          <a:extLst>
            <a:ext uri="{FF2B5EF4-FFF2-40B4-BE49-F238E27FC236}">
              <a16:creationId xmlns:a16="http://schemas.microsoft.com/office/drawing/2014/main" id="{0C099B9C-0132-4A5D-A639-E4BB4024E3E3}"/>
            </a:ext>
          </a:extLst>
        </xdr:cNvPr>
        <xdr:cNvSpPr/>
      </xdr:nvSpPr>
      <xdr:spPr>
        <a:xfrm>
          <a:off x="9588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95613</xdr:rowOff>
    </xdr:from>
    <xdr:to>
      <xdr:col>46</xdr:col>
      <xdr:colOff>38100</xdr:colOff>
      <xdr:row>107</xdr:row>
      <xdr:rowOff>25763</xdr:rowOff>
    </xdr:to>
    <xdr:sp macro="" textlink="">
      <xdr:nvSpPr>
        <xdr:cNvPr id="337" name="楕円 336">
          <a:extLst>
            <a:ext uri="{FF2B5EF4-FFF2-40B4-BE49-F238E27FC236}">
              <a16:creationId xmlns:a16="http://schemas.microsoft.com/office/drawing/2014/main" id="{015BDCA9-E339-49F7-A3D9-0551DDCF8F9D}"/>
            </a:ext>
          </a:extLst>
        </xdr:cNvPr>
        <xdr:cNvSpPr/>
      </xdr:nvSpPr>
      <xdr:spPr>
        <a:xfrm>
          <a:off x="8699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139881</xdr:rowOff>
    </xdr:from>
    <xdr:to>
      <xdr:col>50</xdr:col>
      <xdr:colOff>114300</xdr:colOff>
      <xdr:row>106</xdr:row>
      <xdr:rowOff>146413</xdr:rowOff>
    </xdr:to>
    <xdr:cxnSp macro="">
      <xdr:nvCxnSpPr>
        <xdr:cNvPr id="338" name="直線コネクタ 337">
          <a:extLst>
            <a:ext uri="{FF2B5EF4-FFF2-40B4-BE49-F238E27FC236}">
              <a16:creationId xmlns:a16="http://schemas.microsoft.com/office/drawing/2014/main" id="{9F92210D-A7D0-4B98-B111-837F45BE5E5B}"/>
            </a:ext>
          </a:extLst>
        </xdr:cNvPr>
        <xdr:cNvCxnSpPr/>
      </xdr:nvCxnSpPr>
      <xdr:spPr>
        <a:xfrm flipV="1">
          <a:off x="8750300" y="183135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339" name="n_1aveValue【市民会館】&#10;一人当たり面積">
          <a:extLst>
            <a:ext uri="{FF2B5EF4-FFF2-40B4-BE49-F238E27FC236}">
              <a16:creationId xmlns:a16="http://schemas.microsoft.com/office/drawing/2014/main" id="{9E21D0DE-7CE8-46D1-AD6F-9CBFF9F81713}"/>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40" name="n_2aveValue【市民会館】&#10;一人当たり面積">
          <a:extLst>
            <a:ext uri="{FF2B5EF4-FFF2-40B4-BE49-F238E27FC236}">
              <a16:creationId xmlns:a16="http://schemas.microsoft.com/office/drawing/2014/main" id="{17CAD41D-395C-4F1A-9A82-91877EB36237}"/>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341" name="n_3aveValue【市民会館】&#10;一人当たり面積">
          <a:extLst>
            <a:ext uri="{FF2B5EF4-FFF2-40B4-BE49-F238E27FC236}">
              <a16:creationId xmlns:a16="http://schemas.microsoft.com/office/drawing/2014/main" id="{34268E9E-7AD5-4FA0-B795-CA20EFE7CA42}"/>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42" name="n_4aveValue【市民会館】&#10;一人当たり面積">
          <a:extLst>
            <a:ext uri="{FF2B5EF4-FFF2-40B4-BE49-F238E27FC236}">
              <a16:creationId xmlns:a16="http://schemas.microsoft.com/office/drawing/2014/main" id="{64CCCC46-C29F-4503-B36A-C1D963264AF4}"/>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35758</xdr:rowOff>
    </xdr:from>
    <xdr:ext cx="469744" cy="259045"/>
    <xdr:sp macro="" textlink="">
      <xdr:nvSpPr>
        <xdr:cNvPr id="343" name="n_1mainValue【市民会館】&#10;一人当たり面積">
          <a:extLst>
            <a:ext uri="{FF2B5EF4-FFF2-40B4-BE49-F238E27FC236}">
              <a16:creationId xmlns:a16="http://schemas.microsoft.com/office/drawing/2014/main" id="{6CBB062E-1CA9-48AA-A44D-8F1E1514AE39}"/>
            </a:ext>
          </a:extLst>
        </xdr:cNvPr>
        <xdr:cNvSpPr txBox="1"/>
      </xdr:nvSpPr>
      <xdr:spPr>
        <a:xfrm>
          <a:off x="9391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16890</xdr:rowOff>
    </xdr:from>
    <xdr:ext cx="469744" cy="259045"/>
    <xdr:sp macro="" textlink="">
      <xdr:nvSpPr>
        <xdr:cNvPr id="344" name="n_2mainValue【市民会館】&#10;一人当たり面積">
          <a:extLst>
            <a:ext uri="{FF2B5EF4-FFF2-40B4-BE49-F238E27FC236}">
              <a16:creationId xmlns:a16="http://schemas.microsoft.com/office/drawing/2014/main" id="{845D9E73-C2DD-4CFD-83CC-E10F27FCEB42}"/>
            </a:ext>
          </a:extLst>
        </xdr:cNvPr>
        <xdr:cNvSpPr txBox="1"/>
      </xdr:nvSpPr>
      <xdr:spPr>
        <a:xfrm>
          <a:off x="8515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EC6DC486-5AF5-440C-96C8-8D6FDB74C0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B213CABE-2EBC-4B22-81E5-4982A384E8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59BE034F-7C69-417E-A75C-1A686A9085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C598973E-E738-47FF-80ED-753D9442D0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3B7807BF-ECF9-489C-A022-323A4AF16C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2A10BFFA-6A58-481F-8712-397EEE261E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BCB5AE34-9292-4732-8B63-4964045143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8982AE65-AF4E-4903-B987-35810A41532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6639F276-8619-4577-83A2-135D694060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BDE48F-0864-4CF2-AA87-7294FE86C5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5" name="テキスト ボックス 354">
          <a:extLst>
            <a:ext uri="{FF2B5EF4-FFF2-40B4-BE49-F238E27FC236}">
              <a16:creationId xmlns:a16="http://schemas.microsoft.com/office/drawing/2014/main" id="{2AA5CB1C-412E-4BB8-B468-FB7D8A4CC1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6" name="直線コネクタ 355">
          <a:extLst>
            <a:ext uri="{FF2B5EF4-FFF2-40B4-BE49-F238E27FC236}">
              <a16:creationId xmlns:a16="http://schemas.microsoft.com/office/drawing/2014/main" id="{235C7060-192C-4588-8300-83033CABDEF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7" name="テキスト ボックス 356">
          <a:extLst>
            <a:ext uri="{FF2B5EF4-FFF2-40B4-BE49-F238E27FC236}">
              <a16:creationId xmlns:a16="http://schemas.microsoft.com/office/drawing/2014/main" id="{45FEAEC6-8C73-4492-8264-42066FFFE5F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8" name="直線コネクタ 357">
          <a:extLst>
            <a:ext uri="{FF2B5EF4-FFF2-40B4-BE49-F238E27FC236}">
              <a16:creationId xmlns:a16="http://schemas.microsoft.com/office/drawing/2014/main" id="{D628E247-2D37-413A-9590-1DC574A258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9" name="テキスト ボックス 358">
          <a:extLst>
            <a:ext uri="{FF2B5EF4-FFF2-40B4-BE49-F238E27FC236}">
              <a16:creationId xmlns:a16="http://schemas.microsoft.com/office/drawing/2014/main" id="{21C59B88-A15D-4247-B166-6A0933BFAF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a:extLst>
            <a:ext uri="{FF2B5EF4-FFF2-40B4-BE49-F238E27FC236}">
              <a16:creationId xmlns:a16="http://schemas.microsoft.com/office/drawing/2014/main" id="{7E5EC252-D10F-45EA-BC41-C5410419D56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a:extLst>
            <a:ext uri="{FF2B5EF4-FFF2-40B4-BE49-F238E27FC236}">
              <a16:creationId xmlns:a16="http://schemas.microsoft.com/office/drawing/2014/main" id="{BA94706A-47FC-4130-8463-73397C9552C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2" name="直線コネクタ 361">
          <a:extLst>
            <a:ext uri="{FF2B5EF4-FFF2-40B4-BE49-F238E27FC236}">
              <a16:creationId xmlns:a16="http://schemas.microsoft.com/office/drawing/2014/main" id="{ABDD12B6-37AB-4FEE-AE2A-41081C90C54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3" name="テキスト ボックス 362">
          <a:extLst>
            <a:ext uri="{FF2B5EF4-FFF2-40B4-BE49-F238E27FC236}">
              <a16:creationId xmlns:a16="http://schemas.microsoft.com/office/drawing/2014/main" id="{1EE6FC1E-668D-4D78-B909-58055076881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4" name="直線コネクタ 363">
          <a:extLst>
            <a:ext uri="{FF2B5EF4-FFF2-40B4-BE49-F238E27FC236}">
              <a16:creationId xmlns:a16="http://schemas.microsoft.com/office/drawing/2014/main" id="{66E3CC2E-18E8-4FC2-8C93-00565258082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5" name="テキスト ボックス 364">
          <a:extLst>
            <a:ext uri="{FF2B5EF4-FFF2-40B4-BE49-F238E27FC236}">
              <a16:creationId xmlns:a16="http://schemas.microsoft.com/office/drawing/2014/main" id="{545F40DE-A4C0-47A8-A602-5C4EBEE93B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40EBBE84-C398-4478-835B-E62CC94C279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7" name="テキスト ボックス 366">
          <a:extLst>
            <a:ext uri="{FF2B5EF4-FFF2-40B4-BE49-F238E27FC236}">
              <a16:creationId xmlns:a16="http://schemas.microsoft.com/office/drawing/2014/main" id="{1FDD85CF-1787-4D5E-8E7B-F13AD6DE65D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一般廃棄物処理施設】&#10;有形固定資産減価償却率グラフ枠">
          <a:extLst>
            <a:ext uri="{FF2B5EF4-FFF2-40B4-BE49-F238E27FC236}">
              <a16:creationId xmlns:a16="http://schemas.microsoft.com/office/drawing/2014/main" id="{ACF13900-29AD-4563-A633-8D31C8ECDC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69" name="直線コネクタ 368">
          <a:extLst>
            <a:ext uri="{FF2B5EF4-FFF2-40B4-BE49-F238E27FC236}">
              <a16:creationId xmlns:a16="http://schemas.microsoft.com/office/drawing/2014/main" id="{ED328C31-BE49-47AE-86AF-21848A7D2076}"/>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0" name="【一般廃棄物処理施設】&#10;有形固定資産減価償却率最小値テキスト">
          <a:extLst>
            <a:ext uri="{FF2B5EF4-FFF2-40B4-BE49-F238E27FC236}">
              <a16:creationId xmlns:a16="http://schemas.microsoft.com/office/drawing/2014/main" id="{39380809-0F6E-4D2A-A157-916E3FA5847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1" name="直線コネクタ 370">
          <a:extLst>
            <a:ext uri="{FF2B5EF4-FFF2-40B4-BE49-F238E27FC236}">
              <a16:creationId xmlns:a16="http://schemas.microsoft.com/office/drawing/2014/main" id="{97686D13-A72A-42FD-9914-1DC86F64CA8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72" name="【一般廃棄物処理施設】&#10;有形固定資産減価償却率最大値テキスト">
          <a:extLst>
            <a:ext uri="{FF2B5EF4-FFF2-40B4-BE49-F238E27FC236}">
              <a16:creationId xmlns:a16="http://schemas.microsoft.com/office/drawing/2014/main" id="{3ED27530-EDD7-4D3D-8FF7-43D81F6E441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73" name="直線コネクタ 372">
          <a:extLst>
            <a:ext uri="{FF2B5EF4-FFF2-40B4-BE49-F238E27FC236}">
              <a16:creationId xmlns:a16="http://schemas.microsoft.com/office/drawing/2014/main" id="{0F85A1E9-3DE5-4236-85F3-0FD61824435E}"/>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374" name="【一般廃棄物処理施設】&#10;有形固定資産減価償却率平均値テキスト">
          <a:extLst>
            <a:ext uri="{FF2B5EF4-FFF2-40B4-BE49-F238E27FC236}">
              <a16:creationId xmlns:a16="http://schemas.microsoft.com/office/drawing/2014/main" id="{4F3FBF82-6EC3-4E27-8FE3-CE82181CE163}"/>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75" name="フローチャート: 判断 374">
          <a:extLst>
            <a:ext uri="{FF2B5EF4-FFF2-40B4-BE49-F238E27FC236}">
              <a16:creationId xmlns:a16="http://schemas.microsoft.com/office/drawing/2014/main" id="{1915A99F-3FB3-4790-B68D-D6A715D49B13}"/>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76" name="フローチャート: 判断 375">
          <a:extLst>
            <a:ext uri="{FF2B5EF4-FFF2-40B4-BE49-F238E27FC236}">
              <a16:creationId xmlns:a16="http://schemas.microsoft.com/office/drawing/2014/main" id="{1B831639-E4E3-4BF6-B12F-7A6EC4BAB531}"/>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77" name="フローチャート: 判断 376">
          <a:extLst>
            <a:ext uri="{FF2B5EF4-FFF2-40B4-BE49-F238E27FC236}">
              <a16:creationId xmlns:a16="http://schemas.microsoft.com/office/drawing/2014/main" id="{1B1B290F-26F6-4262-95DB-9980739AA36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78" name="フローチャート: 判断 377">
          <a:extLst>
            <a:ext uri="{FF2B5EF4-FFF2-40B4-BE49-F238E27FC236}">
              <a16:creationId xmlns:a16="http://schemas.microsoft.com/office/drawing/2014/main" id="{0DE5547D-CFED-45EC-8607-A92CA867C824}"/>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379" name="フローチャート: 判断 378">
          <a:extLst>
            <a:ext uri="{FF2B5EF4-FFF2-40B4-BE49-F238E27FC236}">
              <a16:creationId xmlns:a16="http://schemas.microsoft.com/office/drawing/2014/main" id="{55B5003B-B120-4A48-962E-05FA91E41212}"/>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C9948E90-8755-41F5-9D3A-859F0FBF8C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BD4091EB-F4FB-4828-8D46-5D83BCF2CF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C76F337-9942-4CA9-A811-E1E31D16A9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BE5C02A-0E14-4EAB-A193-34CBB70923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7925900-9AC5-4320-AC54-5E2D4AECC3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385" name="楕円 384">
          <a:extLst>
            <a:ext uri="{FF2B5EF4-FFF2-40B4-BE49-F238E27FC236}">
              <a16:creationId xmlns:a16="http://schemas.microsoft.com/office/drawing/2014/main" id="{26C3C2BC-74B9-4CB1-84F6-3D92A76C088D}"/>
            </a:ext>
          </a:extLst>
        </xdr:cNvPr>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137795</xdr:rowOff>
    </xdr:from>
    <xdr:to>
      <xdr:col>76</xdr:col>
      <xdr:colOff>165100</xdr:colOff>
      <xdr:row>40</xdr:row>
      <xdr:rowOff>67945</xdr:rowOff>
    </xdr:to>
    <xdr:sp macro="" textlink="">
      <xdr:nvSpPr>
        <xdr:cNvPr id="386" name="楕円 385">
          <a:extLst>
            <a:ext uri="{FF2B5EF4-FFF2-40B4-BE49-F238E27FC236}">
              <a16:creationId xmlns:a16="http://schemas.microsoft.com/office/drawing/2014/main" id="{A526A6C2-B397-4E5C-9278-034BEEAF594E}"/>
            </a:ext>
          </a:extLst>
        </xdr:cNvPr>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17145</xdr:rowOff>
    </xdr:from>
    <xdr:to>
      <xdr:col>81</xdr:col>
      <xdr:colOff>50800</xdr:colOff>
      <xdr:row>40</xdr:row>
      <xdr:rowOff>51435</xdr:rowOff>
    </xdr:to>
    <xdr:cxnSp macro="">
      <xdr:nvCxnSpPr>
        <xdr:cNvPr id="387" name="直線コネクタ 386">
          <a:extLst>
            <a:ext uri="{FF2B5EF4-FFF2-40B4-BE49-F238E27FC236}">
              <a16:creationId xmlns:a16="http://schemas.microsoft.com/office/drawing/2014/main" id="{0328AAE2-F077-4229-BF5A-779C5C733CBD}"/>
            </a:ext>
          </a:extLst>
        </xdr:cNvPr>
        <xdr:cNvCxnSpPr/>
      </xdr:nvCxnSpPr>
      <xdr:spPr>
        <a:xfrm>
          <a:off x="14592300" y="6875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88" name="n_1aveValue【一般廃棄物処理施設】&#10;有形固定資産減価償却率">
          <a:extLst>
            <a:ext uri="{FF2B5EF4-FFF2-40B4-BE49-F238E27FC236}">
              <a16:creationId xmlns:a16="http://schemas.microsoft.com/office/drawing/2014/main" id="{9A24EBB5-596D-42E4-A723-3ED5ABDF2F1B}"/>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89" name="n_2aveValue【一般廃棄物処理施設】&#10;有形固定資産減価償却率">
          <a:extLst>
            <a:ext uri="{FF2B5EF4-FFF2-40B4-BE49-F238E27FC236}">
              <a16:creationId xmlns:a16="http://schemas.microsoft.com/office/drawing/2014/main" id="{39F8354F-5360-44DC-94C7-3257C1320216}"/>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390" name="n_3aveValue【一般廃棄物処理施設】&#10;有形固定資産減価償却率">
          <a:extLst>
            <a:ext uri="{FF2B5EF4-FFF2-40B4-BE49-F238E27FC236}">
              <a16:creationId xmlns:a16="http://schemas.microsoft.com/office/drawing/2014/main" id="{FCEF889E-1E3F-43BA-9A53-10D02C4FB6C0}"/>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391" name="n_4aveValue【一般廃棄物処理施設】&#10;有形固定資産減価償却率">
          <a:extLst>
            <a:ext uri="{FF2B5EF4-FFF2-40B4-BE49-F238E27FC236}">
              <a16:creationId xmlns:a16="http://schemas.microsoft.com/office/drawing/2014/main" id="{F9EC28F7-283F-4519-AC77-2C39F742C531}"/>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392" name="n_1mainValue【一般廃棄物処理施設】&#10;有形固定資産減価償却率">
          <a:extLst>
            <a:ext uri="{FF2B5EF4-FFF2-40B4-BE49-F238E27FC236}">
              <a16:creationId xmlns:a16="http://schemas.microsoft.com/office/drawing/2014/main" id="{C0F17E2E-7EE8-4EAD-9CC1-A9C99651C4BE}"/>
            </a:ext>
          </a:extLst>
        </xdr:cNvPr>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393" name="n_2mainValue【一般廃棄物処理施設】&#10;有形固定資産減価償却率">
          <a:extLst>
            <a:ext uri="{FF2B5EF4-FFF2-40B4-BE49-F238E27FC236}">
              <a16:creationId xmlns:a16="http://schemas.microsoft.com/office/drawing/2014/main" id="{E00765FB-F7EE-489E-AAAE-7A347B508717}"/>
            </a:ext>
          </a:extLst>
        </xdr:cNvPr>
        <xdr:cNvSpPr txBox="1"/>
      </xdr:nvSpPr>
      <xdr:spPr>
        <a:xfrm>
          <a:off x="14389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799CA417-1C94-423C-AF45-33793B8673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22F93C2D-7F7B-4D08-AE96-9199481E5A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5AADD97D-BF3A-483C-9D19-87E5DFA12F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32245B80-8109-47F1-8375-A32DDEAF55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1EBD8CF3-B0C0-48FE-9D09-CE0BFDEEBB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74EFDDA8-BBA9-49F7-9898-3734EB949B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7B48AFD8-FF8C-4FA6-BC32-7732FF1B19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46E5A067-1893-4D22-83EB-86D11F2CB2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41AB8508-7CA6-49FA-83C4-CD1450A843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1D5F06F2-60A6-49C6-9B2E-F71A9E6330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4" name="直線コネクタ 403">
          <a:extLst>
            <a:ext uri="{FF2B5EF4-FFF2-40B4-BE49-F238E27FC236}">
              <a16:creationId xmlns:a16="http://schemas.microsoft.com/office/drawing/2014/main" id="{485AAD7D-4023-49D9-B541-9C7AEF53EA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5" name="テキスト ボックス 404">
          <a:extLst>
            <a:ext uri="{FF2B5EF4-FFF2-40B4-BE49-F238E27FC236}">
              <a16:creationId xmlns:a16="http://schemas.microsoft.com/office/drawing/2014/main" id="{2E8D24F6-8CC0-45FE-B54D-B0233C7E453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6" name="直線コネクタ 405">
          <a:extLst>
            <a:ext uri="{FF2B5EF4-FFF2-40B4-BE49-F238E27FC236}">
              <a16:creationId xmlns:a16="http://schemas.microsoft.com/office/drawing/2014/main" id="{7E8F7CBD-3ECA-4C51-80A4-BDFF474EFBA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7" name="テキスト ボックス 406">
          <a:extLst>
            <a:ext uri="{FF2B5EF4-FFF2-40B4-BE49-F238E27FC236}">
              <a16:creationId xmlns:a16="http://schemas.microsoft.com/office/drawing/2014/main" id="{5E5A500F-66D3-4F09-B222-4C8CF0A8F4F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8" name="直線コネクタ 407">
          <a:extLst>
            <a:ext uri="{FF2B5EF4-FFF2-40B4-BE49-F238E27FC236}">
              <a16:creationId xmlns:a16="http://schemas.microsoft.com/office/drawing/2014/main" id="{EC5C2D72-9D2A-420C-ADB4-14C32E49EFE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9" name="テキスト ボックス 408">
          <a:extLst>
            <a:ext uri="{FF2B5EF4-FFF2-40B4-BE49-F238E27FC236}">
              <a16:creationId xmlns:a16="http://schemas.microsoft.com/office/drawing/2014/main" id="{25858D65-5AAB-42F7-A9C5-4C2343D8E8B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0" name="直線コネクタ 409">
          <a:extLst>
            <a:ext uri="{FF2B5EF4-FFF2-40B4-BE49-F238E27FC236}">
              <a16:creationId xmlns:a16="http://schemas.microsoft.com/office/drawing/2014/main" id="{38F96D6E-4B39-4147-8EA2-DF226F8F8E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1" name="テキスト ボックス 410">
          <a:extLst>
            <a:ext uri="{FF2B5EF4-FFF2-40B4-BE49-F238E27FC236}">
              <a16:creationId xmlns:a16="http://schemas.microsoft.com/office/drawing/2014/main" id="{6544D7CD-77A0-4FF4-94CE-1D9516F61B3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64489466-A1AA-4FBC-B8BD-5B63965183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3" name="テキスト ボックス 412">
          <a:extLst>
            <a:ext uri="{FF2B5EF4-FFF2-40B4-BE49-F238E27FC236}">
              <a16:creationId xmlns:a16="http://schemas.microsoft.com/office/drawing/2014/main" id="{AF846603-7C60-4EA2-B8E2-B52C46DA00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一般廃棄物処理施設】&#10;一人当たり有形固定資産（償却資産）額グラフ枠">
          <a:extLst>
            <a:ext uri="{FF2B5EF4-FFF2-40B4-BE49-F238E27FC236}">
              <a16:creationId xmlns:a16="http://schemas.microsoft.com/office/drawing/2014/main" id="{A0B78A41-DA25-49F9-A724-C9D3F0A4C7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15" name="直線コネクタ 414">
          <a:extLst>
            <a:ext uri="{FF2B5EF4-FFF2-40B4-BE49-F238E27FC236}">
              <a16:creationId xmlns:a16="http://schemas.microsoft.com/office/drawing/2014/main" id="{CAE83FE1-2934-4842-82DB-BD3A60C89B56}"/>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16" name="【一般廃棄物処理施設】&#10;一人当たり有形固定資産（償却資産）額最小値テキスト">
          <a:extLst>
            <a:ext uri="{FF2B5EF4-FFF2-40B4-BE49-F238E27FC236}">
              <a16:creationId xmlns:a16="http://schemas.microsoft.com/office/drawing/2014/main" id="{E61D7D8E-9E14-4818-98AF-BC72DC7EF6CE}"/>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17" name="直線コネクタ 416">
          <a:extLst>
            <a:ext uri="{FF2B5EF4-FFF2-40B4-BE49-F238E27FC236}">
              <a16:creationId xmlns:a16="http://schemas.microsoft.com/office/drawing/2014/main" id="{AEDD4890-3BBF-4B2C-AA2F-2C71CDD17525}"/>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18" name="【一般廃棄物処理施設】&#10;一人当たり有形固定資産（償却資産）額最大値テキスト">
          <a:extLst>
            <a:ext uri="{FF2B5EF4-FFF2-40B4-BE49-F238E27FC236}">
              <a16:creationId xmlns:a16="http://schemas.microsoft.com/office/drawing/2014/main" id="{EB44D24E-8592-42CE-B665-59E0FBD774E1}"/>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19" name="直線コネクタ 418">
          <a:extLst>
            <a:ext uri="{FF2B5EF4-FFF2-40B4-BE49-F238E27FC236}">
              <a16:creationId xmlns:a16="http://schemas.microsoft.com/office/drawing/2014/main" id="{15097DFA-7E7F-4367-8099-320785DC34D3}"/>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420" name="【一般廃棄物処理施設】&#10;一人当たり有形固定資産（償却資産）額平均値テキスト">
          <a:extLst>
            <a:ext uri="{FF2B5EF4-FFF2-40B4-BE49-F238E27FC236}">
              <a16:creationId xmlns:a16="http://schemas.microsoft.com/office/drawing/2014/main" id="{37600314-876C-4ABB-B70C-F2F0060C9CD9}"/>
            </a:ext>
          </a:extLst>
        </xdr:cNvPr>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21" name="フローチャート: 判断 420">
          <a:extLst>
            <a:ext uri="{FF2B5EF4-FFF2-40B4-BE49-F238E27FC236}">
              <a16:creationId xmlns:a16="http://schemas.microsoft.com/office/drawing/2014/main" id="{15617A22-4D5C-4030-8921-6F8396921CCB}"/>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22" name="フローチャート: 判断 421">
          <a:extLst>
            <a:ext uri="{FF2B5EF4-FFF2-40B4-BE49-F238E27FC236}">
              <a16:creationId xmlns:a16="http://schemas.microsoft.com/office/drawing/2014/main" id="{74637C3D-7334-4535-AE99-1DD96E8259A8}"/>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23" name="フローチャート: 判断 422">
          <a:extLst>
            <a:ext uri="{FF2B5EF4-FFF2-40B4-BE49-F238E27FC236}">
              <a16:creationId xmlns:a16="http://schemas.microsoft.com/office/drawing/2014/main" id="{0663523F-7E0A-426C-A01E-2157F665EF44}"/>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24" name="フローチャート: 判断 423">
          <a:extLst>
            <a:ext uri="{FF2B5EF4-FFF2-40B4-BE49-F238E27FC236}">
              <a16:creationId xmlns:a16="http://schemas.microsoft.com/office/drawing/2014/main" id="{10E1D864-EDB9-4A6A-8970-89F6CD7B29E7}"/>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25" name="フローチャート: 判断 424">
          <a:extLst>
            <a:ext uri="{FF2B5EF4-FFF2-40B4-BE49-F238E27FC236}">
              <a16:creationId xmlns:a16="http://schemas.microsoft.com/office/drawing/2014/main" id="{C8463752-21EF-44EA-8FD4-713F08854F18}"/>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C844EEB-5938-4620-B52B-6A80943BEF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C58FAD9-4D28-4ACF-851D-F1202274A1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A8858C8-7FED-4C7E-887F-2C489F3F0D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AB4EF8-8049-4B74-838E-BB2EB0F87F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A47CC8E-FAEF-4F4F-81C8-9129D5C7BB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162805</xdr:rowOff>
    </xdr:from>
    <xdr:to>
      <xdr:col>112</xdr:col>
      <xdr:colOff>38100</xdr:colOff>
      <xdr:row>39</xdr:row>
      <xdr:rowOff>92955</xdr:rowOff>
    </xdr:to>
    <xdr:sp macro="" textlink="">
      <xdr:nvSpPr>
        <xdr:cNvPr id="431" name="楕円 430">
          <a:extLst>
            <a:ext uri="{FF2B5EF4-FFF2-40B4-BE49-F238E27FC236}">
              <a16:creationId xmlns:a16="http://schemas.microsoft.com/office/drawing/2014/main" id="{D239566E-23B0-4517-9DFC-7B365AB50B7E}"/>
            </a:ext>
          </a:extLst>
        </xdr:cNvPr>
        <xdr:cNvSpPr/>
      </xdr:nvSpPr>
      <xdr:spPr>
        <a:xfrm>
          <a:off x="21272500" y="66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164288</xdr:rowOff>
    </xdr:from>
    <xdr:to>
      <xdr:col>107</xdr:col>
      <xdr:colOff>101600</xdr:colOff>
      <xdr:row>39</xdr:row>
      <xdr:rowOff>94438</xdr:rowOff>
    </xdr:to>
    <xdr:sp macro="" textlink="">
      <xdr:nvSpPr>
        <xdr:cNvPr id="432" name="楕円 431">
          <a:extLst>
            <a:ext uri="{FF2B5EF4-FFF2-40B4-BE49-F238E27FC236}">
              <a16:creationId xmlns:a16="http://schemas.microsoft.com/office/drawing/2014/main" id="{CE567C82-5B88-4FD5-B48A-B68D8BA3164E}"/>
            </a:ext>
          </a:extLst>
        </xdr:cNvPr>
        <xdr:cNvSpPr/>
      </xdr:nvSpPr>
      <xdr:spPr>
        <a:xfrm>
          <a:off x="20383500" y="66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42155</xdr:rowOff>
    </xdr:from>
    <xdr:to>
      <xdr:col>111</xdr:col>
      <xdr:colOff>177800</xdr:colOff>
      <xdr:row>39</xdr:row>
      <xdr:rowOff>43638</xdr:rowOff>
    </xdr:to>
    <xdr:cxnSp macro="">
      <xdr:nvCxnSpPr>
        <xdr:cNvPr id="433" name="直線コネクタ 432">
          <a:extLst>
            <a:ext uri="{FF2B5EF4-FFF2-40B4-BE49-F238E27FC236}">
              <a16:creationId xmlns:a16="http://schemas.microsoft.com/office/drawing/2014/main" id="{1A88FEF1-2625-495B-92B2-4D8AD495D5F3}"/>
            </a:ext>
          </a:extLst>
        </xdr:cNvPr>
        <xdr:cNvCxnSpPr/>
      </xdr:nvCxnSpPr>
      <xdr:spPr>
        <a:xfrm flipV="1">
          <a:off x="20434300" y="6728705"/>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434" name="n_1aveValue【一般廃棄物処理施設】&#10;一人当たり有形固定資産（償却資産）額">
          <a:extLst>
            <a:ext uri="{FF2B5EF4-FFF2-40B4-BE49-F238E27FC236}">
              <a16:creationId xmlns:a16="http://schemas.microsoft.com/office/drawing/2014/main" id="{8FEB2ED0-2DC0-45A7-B376-6A5065AB7968}"/>
            </a:ext>
          </a:extLst>
        </xdr:cNvPr>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435" name="n_2aveValue【一般廃棄物処理施設】&#10;一人当たり有形固定資産（償却資産）額">
          <a:extLst>
            <a:ext uri="{FF2B5EF4-FFF2-40B4-BE49-F238E27FC236}">
              <a16:creationId xmlns:a16="http://schemas.microsoft.com/office/drawing/2014/main" id="{CD0C239C-7AEB-4003-BF06-4635F4D67A26}"/>
            </a:ext>
          </a:extLst>
        </xdr:cNvPr>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36" name="n_3aveValue【一般廃棄物処理施設】&#10;一人当たり有形固定資産（償却資産）額">
          <a:extLst>
            <a:ext uri="{FF2B5EF4-FFF2-40B4-BE49-F238E27FC236}">
              <a16:creationId xmlns:a16="http://schemas.microsoft.com/office/drawing/2014/main" id="{4140CE22-08EA-49A2-98DB-B278640C9E5E}"/>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37" name="n_4aveValue【一般廃棄物処理施設】&#10;一人当たり有形固定資産（償却資産）額">
          <a:extLst>
            <a:ext uri="{FF2B5EF4-FFF2-40B4-BE49-F238E27FC236}">
              <a16:creationId xmlns:a16="http://schemas.microsoft.com/office/drawing/2014/main" id="{4A04C62E-3184-4578-A61A-104A1A8914F0}"/>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109482</xdr:rowOff>
    </xdr:from>
    <xdr:ext cx="599010" cy="259045"/>
    <xdr:sp macro="" textlink="">
      <xdr:nvSpPr>
        <xdr:cNvPr id="438" name="n_1mainValue【一般廃棄物処理施設】&#10;一人当たり有形固定資産（償却資産）額">
          <a:extLst>
            <a:ext uri="{FF2B5EF4-FFF2-40B4-BE49-F238E27FC236}">
              <a16:creationId xmlns:a16="http://schemas.microsoft.com/office/drawing/2014/main" id="{3A7BBBA1-D7AC-44A2-9F48-21A9514FDE27}"/>
            </a:ext>
          </a:extLst>
        </xdr:cNvPr>
        <xdr:cNvSpPr txBox="1"/>
      </xdr:nvSpPr>
      <xdr:spPr>
        <a:xfrm>
          <a:off x="21011095" y="645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110965</xdr:rowOff>
    </xdr:from>
    <xdr:ext cx="599010" cy="259045"/>
    <xdr:sp macro="" textlink="">
      <xdr:nvSpPr>
        <xdr:cNvPr id="439" name="n_2mainValue【一般廃棄物処理施設】&#10;一人当たり有形固定資産（償却資産）額">
          <a:extLst>
            <a:ext uri="{FF2B5EF4-FFF2-40B4-BE49-F238E27FC236}">
              <a16:creationId xmlns:a16="http://schemas.microsoft.com/office/drawing/2014/main" id="{60E9DE42-A40A-48FC-8C17-ED2F8FD8F970}"/>
            </a:ext>
          </a:extLst>
        </xdr:cNvPr>
        <xdr:cNvSpPr txBox="1"/>
      </xdr:nvSpPr>
      <xdr:spPr>
        <a:xfrm>
          <a:off x="20134795" y="645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0C3F6614-2D9A-410C-9882-EB9C61BBC4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ABBBA3B8-4D29-4ED6-A5B9-302B08332A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03E334EF-144E-46B3-BB5A-087D1339A1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05AF0587-7A9A-40A3-9814-B5A3E08C7A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0BC08165-B75E-4E25-9159-319A2580CF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9611EA79-24D8-471C-A881-9F25B37A05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F6F9B37C-D068-4254-912B-0C137F4D47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FC76B796-8932-4C3F-A588-EB38CDFF5AA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2853EC74-4B29-4C70-B1B0-2CE959A900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942728FE-88CE-49A4-914F-72824DAFC5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923CF5CD-A419-4C13-9589-437FC4BD54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4DE47773-CE2D-484F-AC77-C48F95061B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E6D8A1F6-1EB3-4167-B16E-37351FC084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E678F101-4717-498F-81DF-C48A32A80C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B9F6A9D9-912E-4434-B05E-6C3A809429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6466E8E5-EA6F-40C7-8B13-5BDF73A749F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a:extLst>
            <a:ext uri="{FF2B5EF4-FFF2-40B4-BE49-F238E27FC236}">
              <a16:creationId xmlns:a16="http://schemas.microsoft.com/office/drawing/2014/main" id="{C9069563-5071-4374-87C9-C6B13DDC09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a:extLst>
            <a:ext uri="{FF2B5EF4-FFF2-40B4-BE49-F238E27FC236}">
              <a16:creationId xmlns:a16="http://schemas.microsoft.com/office/drawing/2014/main" id="{1FED3C72-6C7F-4C63-9A39-AE93B11806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a:extLst>
            <a:ext uri="{FF2B5EF4-FFF2-40B4-BE49-F238E27FC236}">
              <a16:creationId xmlns:a16="http://schemas.microsoft.com/office/drawing/2014/main" id="{F6FC6E69-79EC-41F1-8A29-E3D79DC86C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a:extLst>
            <a:ext uri="{FF2B5EF4-FFF2-40B4-BE49-F238E27FC236}">
              <a16:creationId xmlns:a16="http://schemas.microsoft.com/office/drawing/2014/main" id="{D95C3BC7-4B43-40A2-8664-0E27BE6707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a:extLst>
            <a:ext uri="{FF2B5EF4-FFF2-40B4-BE49-F238E27FC236}">
              <a16:creationId xmlns:a16="http://schemas.microsoft.com/office/drawing/2014/main" id="{A02AA4BA-61DE-4566-8525-AD8D6B0700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a:extLst>
            <a:ext uri="{FF2B5EF4-FFF2-40B4-BE49-F238E27FC236}">
              <a16:creationId xmlns:a16="http://schemas.microsoft.com/office/drawing/2014/main" id="{3C896E20-6A12-4661-8CB9-FF286169F9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a:extLst>
            <a:ext uri="{FF2B5EF4-FFF2-40B4-BE49-F238E27FC236}">
              <a16:creationId xmlns:a16="http://schemas.microsoft.com/office/drawing/2014/main" id="{CD42FB59-3CCE-4D5A-B397-CF97C0FD08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a:extLst>
            <a:ext uri="{FF2B5EF4-FFF2-40B4-BE49-F238E27FC236}">
              <a16:creationId xmlns:a16="http://schemas.microsoft.com/office/drawing/2014/main" id="{D7C713D2-B291-4C75-9C62-BF8B0D9A26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a:extLst>
            <a:ext uri="{FF2B5EF4-FFF2-40B4-BE49-F238E27FC236}">
              <a16:creationId xmlns:a16="http://schemas.microsoft.com/office/drawing/2014/main" id="{09B5BBEF-BAB6-41AD-A504-8180C56E98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a:extLst>
            <a:ext uri="{FF2B5EF4-FFF2-40B4-BE49-F238E27FC236}">
              <a16:creationId xmlns:a16="http://schemas.microsoft.com/office/drawing/2014/main" id="{C178BF22-59AC-4A5C-A457-0E3C04E922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6" name="テキスト ボックス 465">
          <a:extLst>
            <a:ext uri="{FF2B5EF4-FFF2-40B4-BE49-F238E27FC236}">
              <a16:creationId xmlns:a16="http://schemas.microsoft.com/office/drawing/2014/main" id="{8B0FE610-9FA1-4771-937C-EA94BE2B85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7" name="直線コネクタ 466">
          <a:extLst>
            <a:ext uri="{FF2B5EF4-FFF2-40B4-BE49-F238E27FC236}">
              <a16:creationId xmlns:a16="http://schemas.microsoft.com/office/drawing/2014/main" id="{ED046998-A736-4F76-94D3-B137C4619D7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68" name="テキスト ボックス 467">
          <a:extLst>
            <a:ext uri="{FF2B5EF4-FFF2-40B4-BE49-F238E27FC236}">
              <a16:creationId xmlns:a16="http://schemas.microsoft.com/office/drawing/2014/main" id="{015B1C38-1DF9-440C-9586-C0A148C9FA4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9" name="直線コネクタ 468">
          <a:extLst>
            <a:ext uri="{FF2B5EF4-FFF2-40B4-BE49-F238E27FC236}">
              <a16:creationId xmlns:a16="http://schemas.microsoft.com/office/drawing/2014/main" id="{D5590F5B-DC88-413D-9A9D-9D7DF5C1991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0" name="テキスト ボックス 469">
          <a:extLst>
            <a:ext uri="{FF2B5EF4-FFF2-40B4-BE49-F238E27FC236}">
              <a16:creationId xmlns:a16="http://schemas.microsoft.com/office/drawing/2014/main" id="{B1A15DCF-202D-413B-BFC1-81F5BDFD0FD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1" name="直線コネクタ 470">
          <a:extLst>
            <a:ext uri="{FF2B5EF4-FFF2-40B4-BE49-F238E27FC236}">
              <a16:creationId xmlns:a16="http://schemas.microsoft.com/office/drawing/2014/main" id="{9CEB4FBD-7BA1-4A07-AA67-FCE6805D10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2" name="テキスト ボックス 471">
          <a:extLst>
            <a:ext uri="{FF2B5EF4-FFF2-40B4-BE49-F238E27FC236}">
              <a16:creationId xmlns:a16="http://schemas.microsoft.com/office/drawing/2014/main" id="{4005287E-B8E2-4699-AA3E-60E75ACF45A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3" name="直線コネクタ 472">
          <a:extLst>
            <a:ext uri="{FF2B5EF4-FFF2-40B4-BE49-F238E27FC236}">
              <a16:creationId xmlns:a16="http://schemas.microsoft.com/office/drawing/2014/main" id="{F12E6D85-A738-4C19-A9DB-C7401EE0A3E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4" name="テキスト ボックス 473">
          <a:extLst>
            <a:ext uri="{FF2B5EF4-FFF2-40B4-BE49-F238E27FC236}">
              <a16:creationId xmlns:a16="http://schemas.microsoft.com/office/drawing/2014/main" id="{15B43DCC-32A2-4DD4-9C36-2AFB8E08101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5" name="直線コネクタ 474">
          <a:extLst>
            <a:ext uri="{FF2B5EF4-FFF2-40B4-BE49-F238E27FC236}">
              <a16:creationId xmlns:a16="http://schemas.microsoft.com/office/drawing/2014/main" id="{44B08FD9-F31C-41DE-B970-1128A6DF71C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76" name="テキスト ボックス 475">
          <a:extLst>
            <a:ext uri="{FF2B5EF4-FFF2-40B4-BE49-F238E27FC236}">
              <a16:creationId xmlns:a16="http://schemas.microsoft.com/office/drawing/2014/main" id="{B81B5839-23E9-4D2B-96AE-D32A6954E7F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a:extLst>
            <a:ext uri="{FF2B5EF4-FFF2-40B4-BE49-F238E27FC236}">
              <a16:creationId xmlns:a16="http://schemas.microsoft.com/office/drawing/2014/main" id="{19C3ABA1-DFEA-4BEE-8091-77A9560C4C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78" name="テキスト ボックス 477">
          <a:extLst>
            <a:ext uri="{FF2B5EF4-FFF2-40B4-BE49-F238E27FC236}">
              <a16:creationId xmlns:a16="http://schemas.microsoft.com/office/drawing/2014/main" id="{C50677FD-D4B7-4FE4-B21E-F0B0A525361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9" name="【消防施設】&#10;有形固定資産減価償却率グラフ枠">
          <a:extLst>
            <a:ext uri="{FF2B5EF4-FFF2-40B4-BE49-F238E27FC236}">
              <a16:creationId xmlns:a16="http://schemas.microsoft.com/office/drawing/2014/main" id="{92B68F5B-F84F-4993-9D83-6B1210A25F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80" name="直線コネクタ 479">
          <a:extLst>
            <a:ext uri="{FF2B5EF4-FFF2-40B4-BE49-F238E27FC236}">
              <a16:creationId xmlns:a16="http://schemas.microsoft.com/office/drawing/2014/main" id="{D41E5FE8-0459-4EE4-A458-47487ED186F4}"/>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81" name="【消防施設】&#10;有形固定資産減価償却率最小値テキスト">
          <a:extLst>
            <a:ext uri="{FF2B5EF4-FFF2-40B4-BE49-F238E27FC236}">
              <a16:creationId xmlns:a16="http://schemas.microsoft.com/office/drawing/2014/main" id="{553CF993-45B6-406E-BED6-1452D322F5AD}"/>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82" name="直線コネクタ 481">
          <a:extLst>
            <a:ext uri="{FF2B5EF4-FFF2-40B4-BE49-F238E27FC236}">
              <a16:creationId xmlns:a16="http://schemas.microsoft.com/office/drawing/2014/main" id="{80C2CB69-A056-4722-9184-37FC3B2904B9}"/>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83" name="【消防施設】&#10;有形固定資産減価償却率最大値テキスト">
          <a:extLst>
            <a:ext uri="{FF2B5EF4-FFF2-40B4-BE49-F238E27FC236}">
              <a16:creationId xmlns:a16="http://schemas.microsoft.com/office/drawing/2014/main" id="{3A2A6A26-3457-47AD-8118-8BFEAB5882C9}"/>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84" name="直線コネクタ 483">
          <a:extLst>
            <a:ext uri="{FF2B5EF4-FFF2-40B4-BE49-F238E27FC236}">
              <a16:creationId xmlns:a16="http://schemas.microsoft.com/office/drawing/2014/main" id="{E1E56F47-EAC2-4B15-B180-6C88BBB99095}"/>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485" name="【消防施設】&#10;有形固定資産減価償却率平均値テキスト">
          <a:extLst>
            <a:ext uri="{FF2B5EF4-FFF2-40B4-BE49-F238E27FC236}">
              <a16:creationId xmlns:a16="http://schemas.microsoft.com/office/drawing/2014/main" id="{314BE5EA-B038-4487-9C7C-A548C9AA42FA}"/>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86" name="フローチャート: 判断 485">
          <a:extLst>
            <a:ext uri="{FF2B5EF4-FFF2-40B4-BE49-F238E27FC236}">
              <a16:creationId xmlns:a16="http://schemas.microsoft.com/office/drawing/2014/main" id="{BA1A8381-F9F3-4D7D-8BFD-7AD7A8CB6EBD}"/>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87" name="フローチャート: 判断 486">
          <a:extLst>
            <a:ext uri="{FF2B5EF4-FFF2-40B4-BE49-F238E27FC236}">
              <a16:creationId xmlns:a16="http://schemas.microsoft.com/office/drawing/2014/main" id="{E4662D85-72C9-4790-AE07-99068A73BBE4}"/>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88" name="フローチャート: 判断 487">
          <a:extLst>
            <a:ext uri="{FF2B5EF4-FFF2-40B4-BE49-F238E27FC236}">
              <a16:creationId xmlns:a16="http://schemas.microsoft.com/office/drawing/2014/main" id="{BE9195B2-AC20-4538-85B0-6CD6CE8A2AB4}"/>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89" name="フローチャート: 判断 488">
          <a:extLst>
            <a:ext uri="{FF2B5EF4-FFF2-40B4-BE49-F238E27FC236}">
              <a16:creationId xmlns:a16="http://schemas.microsoft.com/office/drawing/2014/main" id="{1229C5FE-1BC2-4C87-811C-2AE3DDDA7263}"/>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490" name="フローチャート: 判断 489">
          <a:extLst>
            <a:ext uri="{FF2B5EF4-FFF2-40B4-BE49-F238E27FC236}">
              <a16:creationId xmlns:a16="http://schemas.microsoft.com/office/drawing/2014/main" id="{67FF0624-6272-4E64-B581-4F7B611A0909}"/>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7973807A-1285-44EE-8741-1BC4A2B4B8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939F6D0C-58B8-4504-83CA-3D5A588290A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3F180E5B-49C3-4026-A86F-35273D2F17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8CE469F2-4CBB-49B2-99AB-E0A2C1EF8E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1F75DA19-D168-4BEC-8740-08B0FDFCDB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160655</xdr:rowOff>
    </xdr:from>
    <xdr:to>
      <xdr:col>81</xdr:col>
      <xdr:colOff>101600</xdr:colOff>
      <xdr:row>78</xdr:row>
      <xdr:rowOff>90805</xdr:rowOff>
    </xdr:to>
    <xdr:sp macro="" textlink="">
      <xdr:nvSpPr>
        <xdr:cNvPr id="496" name="楕円 495">
          <a:extLst>
            <a:ext uri="{FF2B5EF4-FFF2-40B4-BE49-F238E27FC236}">
              <a16:creationId xmlns:a16="http://schemas.microsoft.com/office/drawing/2014/main" id="{A02E6108-4BAF-4A7C-8491-A8E69288143E}"/>
            </a:ext>
          </a:extLst>
        </xdr:cNvPr>
        <xdr:cNvSpPr/>
      </xdr:nvSpPr>
      <xdr:spPr>
        <a:xfrm>
          <a:off x="15430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166370</xdr:rowOff>
    </xdr:from>
    <xdr:to>
      <xdr:col>76</xdr:col>
      <xdr:colOff>165100</xdr:colOff>
      <xdr:row>78</xdr:row>
      <xdr:rowOff>96520</xdr:rowOff>
    </xdr:to>
    <xdr:sp macro="" textlink="">
      <xdr:nvSpPr>
        <xdr:cNvPr id="497" name="楕円 496">
          <a:extLst>
            <a:ext uri="{FF2B5EF4-FFF2-40B4-BE49-F238E27FC236}">
              <a16:creationId xmlns:a16="http://schemas.microsoft.com/office/drawing/2014/main" id="{2DB60672-D2F7-4EDA-B721-D4C4BC4FC7FF}"/>
            </a:ext>
          </a:extLst>
        </xdr:cNvPr>
        <xdr:cNvSpPr/>
      </xdr:nvSpPr>
      <xdr:spPr>
        <a:xfrm>
          <a:off x="14541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40005</xdr:rowOff>
    </xdr:from>
    <xdr:to>
      <xdr:col>81</xdr:col>
      <xdr:colOff>50800</xdr:colOff>
      <xdr:row>78</xdr:row>
      <xdr:rowOff>45720</xdr:rowOff>
    </xdr:to>
    <xdr:cxnSp macro="">
      <xdr:nvCxnSpPr>
        <xdr:cNvPr id="498" name="直線コネクタ 497">
          <a:extLst>
            <a:ext uri="{FF2B5EF4-FFF2-40B4-BE49-F238E27FC236}">
              <a16:creationId xmlns:a16="http://schemas.microsoft.com/office/drawing/2014/main" id="{DE50BCFF-8CF0-4E49-BC0C-0665FB584B90}"/>
            </a:ext>
          </a:extLst>
        </xdr:cNvPr>
        <xdr:cNvCxnSpPr/>
      </xdr:nvCxnSpPr>
      <xdr:spPr>
        <a:xfrm flipV="1">
          <a:off x="14592300" y="13413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499" name="n_1aveValue【消防施設】&#10;有形固定資産減価償却率">
          <a:extLst>
            <a:ext uri="{FF2B5EF4-FFF2-40B4-BE49-F238E27FC236}">
              <a16:creationId xmlns:a16="http://schemas.microsoft.com/office/drawing/2014/main" id="{43044106-B3D5-4EE5-A574-52E877934209}"/>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00" name="n_2aveValue【消防施設】&#10;有形固定資産減価償却率">
          <a:extLst>
            <a:ext uri="{FF2B5EF4-FFF2-40B4-BE49-F238E27FC236}">
              <a16:creationId xmlns:a16="http://schemas.microsoft.com/office/drawing/2014/main" id="{F2C88679-0F42-4CA9-9399-019F75E227DC}"/>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01" name="n_3aveValue【消防施設】&#10;有形固定資産減価償却率">
          <a:extLst>
            <a:ext uri="{FF2B5EF4-FFF2-40B4-BE49-F238E27FC236}">
              <a16:creationId xmlns:a16="http://schemas.microsoft.com/office/drawing/2014/main" id="{9E30632F-DBFD-4D10-A964-47165EE84E6A}"/>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02" name="n_4aveValue【消防施設】&#10;有形固定資産減価償却率">
          <a:extLst>
            <a:ext uri="{FF2B5EF4-FFF2-40B4-BE49-F238E27FC236}">
              <a16:creationId xmlns:a16="http://schemas.microsoft.com/office/drawing/2014/main" id="{F49D8F26-5B78-4B4D-9552-2D99F4DE50E5}"/>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107332</xdr:rowOff>
    </xdr:from>
    <xdr:ext cx="405111" cy="259045"/>
    <xdr:sp macro="" textlink="">
      <xdr:nvSpPr>
        <xdr:cNvPr id="503" name="n_1mainValue【消防施設】&#10;有形固定資産減価償却率">
          <a:extLst>
            <a:ext uri="{FF2B5EF4-FFF2-40B4-BE49-F238E27FC236}">
              <a16:creationId xmlns:a16="http://schemas.microsoft.com/office/drawing/2014/main" id="{4D0C67B0-BCED-433D-B020-7FA87B583B65}"/>
            </a:ext>
          </a:extLst>
        </xdr:cNvPr>
        <xdr:cNvSpPr txBox="1"/>
      </xdr:nvSpPr>
      <xdr:spPr>
        <a:xfrm>
          <a:off x="15266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113047</xdr:rowOff>
    </xdr:from>
    <xdr:ext cx="405111" cy="259045"/>
    <xdr:sp macro="" textlink="">
      <xdr:nvSpPr>
        <xdr:cNvPr id="504" name="n_2mainValue【消防施設】&#10;有形固定資産減価償却率">
          <a:extLst>
            <a:ext uri="{FF2B5EF4-FFF2-40B4-BE49-F238E27FC236}">
              <a16:creationId xmlns:a16="http://schemas.microsoft.com/office/drawing/2014/main" id="{AEF2D35E-F4A9-417B-8924-3043B0A5F492}"/>
            </a:ext>
          </a:extLst>
        </xdr:cNvPr>
        <xdr:cNvSpPr txBox="1"/>
      </xdr:nvSpPr>
      <xdr:spPr>
        <a:xfrm>
          <a:off x="143897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BCC56DE5-CF39-48AB-99C0-E22387F63C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A349327A-E031-4A6E-B6B5-79744E29AE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C831814A-8574-4D1B-880B-98C589618E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751F0C14-21AC-46F5-9EAC-9747FCBF6A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710C37C4-9198-4C6F-9E96-1F23438632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A592687B-B2E0-4D24-85E5-7E53823987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7B0AFABC-C5F7-4ECE-82FC-F91EDE9755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BFD91250-76DD-4FAA-9300-F78EC26EC0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a:extLst>
            <a:ext uri="{FF2B5EF4-FFF2-40B4-BE49-F238E27FC236}">
              <a16:creationId xmlns:a16="http://schemas.microsoft.com/office/drawing/2014/main" id="{6185F7FC-DCD6-4624-B545-505A09F8DB2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a:extLst>
            <a:ext uri="{FF2B5EF4-FFF2-40B4-BE49-F238E27FC236}">
              <a16:creationId xmlns:a16="http://schemas.microsoft.com/office/drawing/2014/main" id="{4E1BA4E6-A21A-460E-803E-FFA219C6CB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5" name="直線コネクタ 514">
          <a:extLst>
            <a:ext uri="{FF2B5EF4-FFF2-40B4-BE49-F238E27FC236}">
              <a16:creationId xmlns:a16="http://schemas.microsoft.com/office/drawing/2014/main" id="{808D516E-10F2-43F6-91BD-BB14F5CFBCF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6" name="テキスト ボックス 515">
          <a:extLst>
            <a:ext uri="{FF2B5EF4-FFF2-40B4-BE49-F238E27FC236}">
              <a16:creationId xmlns:a16="http://schemas.microsoft.com/office/drawing/2014/main" id="{6AE4F2CA-CEA8-4FF8-B4C5-C0073D8FC7D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7" name="直線コネクタ 516">
          <a:extLst>
            <a:ext uri="{FF2B5EF4-FFF2-40B4-BE49-F238E27FC236}">
              <a16:creationId xmlns:a16="http://schemas.microsoft.com/office/drawing/2014/main" id="{A23DE894-221E-488C-A763-42700CEF042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8" name="テキスト ボックス 517">
          <a:extLst>
            <a:ext uri="{FF2B5EF4-FFF2-40B4-BE49-F238E27FC236}">
              <a16:creationId xmlns:a16="http://schemas.microsoft.com/office/drawing/2014/main" id="{36D7A4B4-3F4A-4A79-BBDB-EE7686E1CF8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9" name="直線コネクタ 518">
          <a:extLst>
            <a:ext uri="{FF2B5EF4-FFF2-40B4-BE49-F238E27FC236}">
              <a16:creationId xmlns:a16="http://schemas.microsoft.com/office/drawing/2014/main" id="{8CB2984E-C136-404F-88D1-F5EB64F893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0" name="テキスト ボックス 519">
          <a:extLst>
            <a:ext uri="{FF2B5EF4-FFF2-40B4-BE49-F238E27FC236}">
              <a16:creationId xmlns:a16="http://schemas.microsoft.com/office/drawing/2014/main" id="{859C5F32-116C-422E-9212-427DEA5ACE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1" name="直線コネクタ 520">
          <a:extLst>
            <a:ext uri="{FF2B5EF4-FFF2-40B4-BE49-F238E27FC236}">
              <a16:creationId xmlns:a16="http://schemas.microsoft.com/office/drawing/2014/main" id="{89DDA6C9-CF72-461C-8CCB-2F94D1A83F7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2" name="テキスト ボックス 521">
          <a:extLst>
            <a:ext uri="{FF2B5EF4-FFF2-40B4-BE49-F238E27FC236}">
              <a16:creationId xmlns:a16="http://schemas.microsoft.com/office/drawing/2014/main" id="{12AAE16A-B2F9-4047-8E61-EE8651E204C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3" name="直線コネクタ 522">
          <a:extLst>
            <a:ext uri="{FF2B5EF4-FFF2-40B4-BE49-F238E27FC236}">
              <a16:creationId xmlns:a16="http://schemas.microsoft.com/office/drawing/2014/main" id="{A4F1FB92-9A4D-4C65-A288-00DE0862D80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4" name="テキスト ボックス 523">
          <a:extLst>
            <a:ext uri="{FF2B5EF4-FFF2-40B4-BE49-F238E27FC236}">
              <a16:creationId xmlns:a16="http://schemas.microsoft.com/office/drawing/2014/main" id="{8221CDEF-1A2E-4B7F-9158-F9ABF66919C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a:extLst>
            <a:ext uri="{FF2B5EF4-FFF2-40B4-BE49-F238E27FC236}">
              <a16:creationId xmlns:a16="http://schemas.microsoft.com/office/drawing/2014/main" id="{9D5EDDEC-EDF9-422A-BD71-C945585547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a:extLst>
            <a:ext uri="{FF2B5EF4-FFF2-40B4-BE49-F238E27FC236}">
              <a16:creationId xmlns:a16="http://schemas.microsoft.com/office/drawing/2014/main" id="{C2D3F2DD-EAEF-466B-8F33-06F141CD33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消防施設】&#10;一人当たり面積グラフ枠">
          <a:extLst>
            <a:ext uri="{FF2B5EF4-FFF2-40B4-BE49-F238E27FC236}">
              <a16:creationId xmlns:a16="http://schemas.microsoft.com/office/drawing/2014/main" id="{7866BE5B-489F-4C2F-958E-8045C78A76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28" name="直線コネクタ 527">
          <a:extLst>
            <a:ext uri="{FF2B5EF4-FFF2-40B4-BE49-F238E27FC236}">
              <a16:creationId xmlns:a16="http://schemas.microsoft.com/office/drawing/2014/main" id="{186B8624-0A42-4A98-A618-D492429287FC}"/>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29" name="【消防施設】&#10;一人当たり面積最小値テキスト">
          <a:extLst>
            <a:ext uri="{FF2B5EF4-FFF2-40B4-BE49-F238E27FC236}">
              <a16:creationId xmlns:a16="http://schemas.microsoft.com/office/drawing/2014/main" id="{0EBDD48C-BE1C-4772-AA4A-184B8627D52E}"/>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30" name="直線コネクタ 529">
          <a:extLst>
            <a:ext uri="{FF2B5EF4-FFF2-40B4-BE49-F238E27FC236}">
              <a16:creationId xmlns:a16="http://schemas.microsoft.com/office/drawing/2014/main" id="{F9F0AB89-4CD5-4071-B5CE-2CE8F87AD08F}"/>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31" name="【消防施設】&#10;一人当たり面積最大値テキスト">
          <a:extLst>
            <a:ext uri="{FF2B5EF4-FFF2-40B4-BE49-F238E27FC236}">
              <a16:creationId xmlns:a16="http://schemas.microsoft.com/office/drawing/2014/main" id="{D4AE947B-A19E-4593-AE35-1D4E275A1561}"/>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32" name="直線コネクタ 531">
          <a:extLst>
            <a:ext uri="{FF2B5EF4-FFF2-40B4-BE49-F238E27FC236}">
              <a16:creationId xmlns:a16="http://schemas.microsoft.com/office/drawing/2014/main" id="{74CD09FE-F14A-4B54-A951-C98090EED5AE}"/>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533" name="【消防施設】&#10;一人当たり面積平均値テキスト">
          <a:extLst>
            <a:ext uri="{FF2B5EF4-FFF2-40B4-BE49-F238E27FC236}">
              <a16:creationId xmlns:a16="http://schemas.microsoft.com/office/drawing/2014/main" id="{4D664869-B118-4F32-82E8-6F33F17A7AF8}"/>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34" name="フローチャート: 判断 533">
          <a:extLst>
            <a:ext uri="{FF2B5EF4-FFF2-40B4-BE49-F238E27FC236}">
              <a16:creationId xmlns:a16="http://schemas.microsoft.com/office/drawing/2014/main" id="{D678E0FF-50F4-46EF-A592-E5FB82A512AE}"/>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35" name="フローチャート: 判断 534">
          <a:extLst>
            <a:ext uri="{FF2B5EF4-FFF2-40B4-BE49-F238E27FC236}">
              <a16:creationId xmlns:a16="http://schemas.microsoft.com/office/drawing/2014/main" id="{02CB3C5A-D27B-4B03-9CB2-697352AF8BBB}"/>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36" name="フローチャート: 判断 535">
          <a:extLst>
            <a:ext uri="{FF2B5EF4-FFF2-40B4-BE49-F238E27FC236}">
              <a16:creationId xmlns:a16="http://schemas.microsoft.com/office/drawing/2014/main" id="{BD00324B-7F86-4113-BDF9-9C374D076808}"/>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37" name="フローチャート: 判断 536">
          <a:extLst>
            <a:ext uri="{FF2B5EF4-FFF2-40B4-BE49-F238E27FC236}">
              <a16:creationId xmlns:a16="http://schemas.microsoft.com/office/drawing/2014/main" id="{C3DD68BD-00B8-4E7B-B7BE-E735A6C2BF07}"/>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38" name="フローチャート: 判断 537">
          <a:extLst>
            <a:ext uri="{FF2B5EF4-FFF2-40B4-BE49-F238E27FC236}">
              <a16:creationId xmlns:a16="http://schemas.microsoft.com/office/drawing/2014/main" id="{40A7D4DC-3431-47D5-B5CE-97F95920218F}"/>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223B27C1-B2AE-4D14-8D64-187F83E377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B9BE7AC2-24D1-4FF0-A689-1B43C4B9AE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C363F092-52BF-493F-B700-5326FF45C2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8F5DCBD4-5751-44D2-A787-CCBA57A8E7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7A3A855D-7E5D-44E3-89E6-891FF7A167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544" name="楕円 543">
          <a:extLst>
            <a:ext uri="{FF2B5EF4-FFF2-40B4-BE49-F238E27FC236}">
              <a16:creationId xmlns:a16="http://schemas.microsoft.com/office/drawing/2014/main" id="{64EF9FF2-4B5F-4ABA-8E45-4FA2FD94376F}"/>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154939</xdr:rowOff>
    </xdr:from>
    <xdr:to>
      <xdr:col>107</xdr:col>
      <xdr:colOff>101600</xdr:colOff>
      <xdr:row>83</xdr:row>
      <xdr:rowOff>85089</xdr:rowOff>
    </xdr:to>
    <xdr:sp macro="" textlink="">
      <xdr:nvSpPr>
        <xdr:cNvPr id="545" name="楕円 544">
          <a:extLst>
            <a:ext uri="{FF2B5EF4-FFF2-40B4-BE49-F238E27FC236}">
              <a16:creationId xmlns:a16="http://schemas.microsoft.com/office/drawing/2014/main" id="{397A3350-05B6-4623-9B94-53F3B0084811}"/>
            </a:ext>
          </a:extLst>
        </xdr:cNvPr>
        <xdr:cNvSpPr/>
      </xdr:nvSpPr>
      <xdr:spPr>
        <a:xfrm>
          <a:off x="2038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34289</xdr:rowOff>
    </xdr:to>
    <xdr:cxnSp macro="">
      <xdr:nvCxnSpPr>
        <xdr:cNvPr id="546" name="直線コネクタ 545">
          <a:extLst>
            <a:ext uri="{FF2B5EF4-FFF2-40B4-BE49-F238E27FC236}">
              <a16:creationId xmlns:a16="http://schemas.microsoft.com/office/drawing/2014/main" id="{51F23B39-DC90-4F39-9FB8-1ADD99F50E3C}"/>
            </a:ext>
          </a:extLst>
        </xdr:cNvPr>
        <xdr:cNvCxnSpPr/>
      </xdr:nvCxnSpPr>
      <xdr:spPr>
        <a:xfrm flipV="1">
          <a:off x="20434300" y="1425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547" name="n_1aveValue【消防施設】&#10;一人当たり面積">
          <a:extLst>
            <a:ext uri="{FF2B5EF4-FFF2-40B4-BE49-F238E27FC236}">
              <a16:creationId xmlns:a16="http://schemas.microsoft.com/office/drawing/2014/main" id="{D3ABF0F3-244A-4EB9-8201-87176C47FB22}"/>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548" name="n_2aveValue【消防施設】&#10;一人当たり面積">
          <a:extLst>
            <a:ext uri="{FF2B5EF4-FFF2-40B4-BE49-F238E27FC236}">
              <a16:creationId xmlns:a16="http://schemas.microsoft.com/office/drawing/2014/main" id="{E81210B0-6566-46CF-AAB9-AB8243B9BB9A}"/>
            </a:ext>
          </a:extLst>
        </xdr:cNvPr>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49" name="n_3aveValue【消防施設】&#10;一人当たり面積">
          <a:extLst>
            <a:ext uri="{FF2B5EF4-FFF2-40B4-BE49-F238E27FC236}">
              <a16:creationId xmlns:a16="http://schemas.microsoft.com/office/drawing/2014/main" id="{2C2CD8EB-D0F0-416C-8F9A-8097D385B5A2}"/>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550" name="n_4aveValue【消防施設】&#10;一人当たり面積">
          <a:extLst>
            <a:ext uri="{FF2B5EF4-FFF2-40B4-BE49-F238E27FC236}">
              <a16:creationId xmlns:a16="http://schemas.microsoft.com/office/drawing/2014/main" id="{2053AA51-2F26-4724-B72E-BD60E71AD672}"/>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551" name="n_1mainValue【消防施設】&#10;一人当たり面積">
          <a:extLst>
            <a:ext uri="{FF2B5EF4-FFF2-40B4-BE49-F238E27FC236}">
              <a16:creationId xmlns:a16="http://schemas.microsoft.com/office/drawing/2014/main" id="{38D7E6E7-9968-481A-AC37-70E2EA38ED86}"/>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101616</xdr:rowOff>
    </xdr:from>
    <xdr:ext cx="469744" cy="259045"/>
    <xdr:sp macro="" textlink="">
      <xdr:nvSpPr>
        <xdr:cNvPr id="552" name="n_2mainValue【消防施設】&#10;一人当たり面積">
          <a:extLst>
            <a:ext uri="{FF2B5EF4-FFF2-40B4-BE49-F238E27FC236}">
              <a16:creationId xmlns:a16="http://schemas.microsoft.com/office/drawing/2014/main" id="{E51DC613-BD84-4E21-A1F4-7F97CB18C517}"/>
            </a:ext>
          </a:extLst>
        </xdr:cNvPr>
        <xdr:cNvSpPr txBox="1"/>
      </xdr:nvSpPr>
      <xdr:spPr>
        <a:xfrm>
          <a:off x="20199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id="{2F7F9555-AADE-4B64-AB42-68B8EC5014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id="{2C1AD9AD-34E9-4900-B9EC-9EE2188A6E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id="{8D32EB9C-63B7-4B75-98FC-6E48CFF25C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id="{FF12C020-BDCF-488F-AD7D-7BCFFFBEE5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id="{2A2DDF5D-BD25-4DBE-B7FB-EEB616009D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id="{03F0DD80-22BC-4088-A251-CE468EF768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id="{9002403D-DDEC-445F-A113-38229A2E4E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id="{B49F864E-90B7-46F6-B550-BF3B95E68B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B62AE93E-9FC2-475A-8731-286F16AC01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id="{BBEFCACA-8628-4433-8C4F-0CA9C92CD3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3" name="テキスト ボックス 562">
          <a:extLst>
            <a:ext uri="{FF2B5EF4-FFF2-40B4-BE49-F238E27FC236}">
              <a16:creationId xmlns:a16="http://schemas.microsoft.com/office/drawing/2014/main" id="{11C2B448-A244-44D3-A894-DA99E15ED9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a:extLst>
            <a:ext uri="{FF2B5EF4-FFF2-40B4-BE49-F238E27FC236}">
              <a16:creationId xmlns:a16="http://schemas.microsoft.com/office/drawing/2014/main" id="{BB36F99E-F81F-497C-A2A9-7962448F44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id="{5E14E312-6C9B-4828-AC91-5FAB8C8A3A5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a:extLst>
            <a:ext uri="{FF2B5EF4-FFF2-40B4-BE49-F238E27FC236}">
              <a16:creationId xmlns:a16="http://schemas.microsoft.com/office/drawing/2014/main" id="{E99EDD07-F628-4991-87F4-5E7A3977671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a:extLst>
            <a:ext uri="{FF2B5EF4-FFF2-40B4-BE49-F238E27FC236}">
              <a16:creationId xmlns:a16="http://schemas.microsoft.com/office/drawing/2014/main" id="{796F9466-D00E-4450-8AEC-22A60438DD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a:extLst>
            <a:ext uri="{FF2B5EF4-FFF2-40B4-BE49-F238E27FC236}">
              <a16:creationId xmlns:a16="http://schemas.microsoft.com/office/drawing/2014/main" id="{E2160954-E7D7-43FA-B5BC-2181BE730DC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a:extLst>
            <a:ext uri="{FF2B5EF4-FFF2-40B4-BE49-F238E27FC236}">
              <a16:creationId xmlns:a16="http://schemas.microsoft.com/office/drawing/2014/main" id="{21FE3805-57A1-4185-9F78-99C57BC121B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a:extLst>
            <a:ext uri="{FF2B5EF4-FFF2-40B4-BE49-F238E27FC236}">
              <a16:creationId xmlns:a16="http://schemas.microsoft.com/office/drawing/2014/main" id="{3410919B-412D-46FC-A85E-C94F1872525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a:extLst>
            <a:ext uri="{FF2B5EF4-FFF2-40B4-BE49-F238E27FC236}">
              <a16:creationId xmlns:a16="http://schemas.microsoft.com/office/drawing/2014/main" id="{F92C5221-77C5-41A1-8BAA-2246A446EA9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a:extLst>
            <a:ext uri="{FF2B5EF4-FFF2-40B4-BE49-F238E27FC236}">
              <a16:creationId xmlns:a16="http://schemas.microsoft.com/office/drawing/2014/main" id="{E6DCFEF0-B884-49E2-8BE0-F99CBC2FCB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a:extLst>
            <a:ext uri="{FF2B5EF4-FFF2-40B4-BE49-F238E27FC236}">
              <a16:creationId xmlns:a16="http://schemas.microsoft.com/office/drawing/2014/main" id="{64C000C2-D489-40DD-A2D5-E495808982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a:extLst>
            <a:ext uri="{FF2B5EF4-FFF2-40B4-BE49-F238E27FC236}">
              <a16:creationId xmlns:a16="http://schemas.microsoft.com/office/drawing/2014/main" id="{CADABAD3-7BF8-44DC-9742-E041C02A2ED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5" name="テキスト ボックス 574">
          <a:extLst>
            <a:ext uri="{FF2B5EF4-FFF2-40B4-BE49-F238E27FC236}">
              <a16:creationId xmlns:a16="http://schemas.microsoft.com/office/drawing/2014/main" id="{EC92B8FB-58B5-4D82-9364-6EED44130A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a:extLst>
            <a:ext uri="{FF2B5EF4-FFF2-40B4-BE49-F238E27FC236}">
              <a16:creationId xmlns:a16="http://schemas.microsoft.com/office/drawing/2014/main" id="{5469AC2C-D940-4A8D-B34B-4378497B12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庁舎】&#10;有形固定資産減価償却率グラフ枠">
          <a:extLst>
            <a:ext uri="{FF2B5EF4-FFF2-40B4-BE49-F238E27FC236}">
              <a16:creationId xmlns:a16="http://schemas.microsoft.com/office/drawing/2014/main" id="{39BCEF09-9E81-49AB-AF42-38CE2BBDCF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78" name="直線コネクタ 577">
          <a:extLst>
            <a:ext uri="{FF2B5EF4-FFF2-40B4-BE49-F238E27FC236}">
              <a16:creationId xmlns:a16="http://schemas.microsoft.com/office/drawing/2014/main" id="{FA7F4824-B951-45F0-B252-36DAD8083F93}"/>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79" name="【庁舎】&#10;有形固定資産減価償却率最小値テキスト">
          <a:extLst>
            <a:ext uri="{FF2B5EF4-FFF2-40B4-BE49-F238E27FC236}">
              <a16:creationId xmlns:a16="http://schemas.microsoft.com/office/drawing/2014/main" id="{0ABC2121-9D4C-46B7-9406-33404D0A1C71}"/>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80" name="直線コネクタ 579">
          <a:extLst>
            <a:ext uri="{FF2B5EF4-FFF2-40B4-BE49-F238E27FC236}">
              <a16:creationId xmlns:a16="http://schemas.microsoft.com/office/drawing/2014/main" id="{1A791F05-DA34-4BBA-98A7-4349D1AF8F97}"/>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81" name="【庁舎】&#10;有形固定資産減価償却率最大値テキスト">
          <a:extLst>
            <a:ext uri="{FF2B5EF4-FFF2-40B4-BE49-F238E27FC236}">
              <a16:creationId xmlns:a16="http://schemas.microsoft.com/office/drawing/2014/main" id="{17111DAC-0A51-413E-B3DF-26CEE7F6BA6C}"/>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82" name="直線コネクタ 581">
          <a:extLst>
            <a:ext uri="{FF2B5EF4-FFF2-40B4-BE49-F238E27FC236}">
              <a16:creationId xmlns:a16="http://schemas.microsoft.com/office/drawing/2014/main" id="{2262AD21-2470-4D14-9022-9B7A860E8B4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583" name="【庁舎】&#10;有形固定資産減価償却率平均値テキスト">
          <a:extLst>
            <a:ext uri="{FF2B5EF4-FFF2-40B4-BE49-F238E27FC236}">
              <a16:creationId xmlns:a16="http://schemas.microsoft.com/office/drawing/2014/main" id="{3A1F4196-8B18-4F5C-8BE6-6DDBC7E81A46}"/>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84" name="フローチャート: 判断 583">
          <a:extLst>
            <a:ext uri="{FF2B5EF4-FFF2-40B4-BE49-F238E27FC236}">
              <a16:creationId xmlns:a16="http://schemas.microsoft.com/office/drawing/2014/main" id="{11105EE5-8A42-4104-B330-63ED4EE22E64}"/>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85" name="フローチャート: 判断 584">
          <a:extLst>
            <a:ext uri="{FF2B5EF4-FFF2-40B4-BE49-F238E27FC236}">
              <a16:creationId xmlns:a16="http://schemas.microsoft.com/office/drawing/2014/main" id="{EF358169-5EB0-44C2-8261-927BB77CD45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86" name="フローチャート: 判断 585">
          <a:extLst>
            <a:ext uri="{FF2B5EF4-FFF2-40B4-BE49-F238E27FC236}">
              <a16:creationId xmlns:a16="http://schemas.microsoft.com/office/drawing/2014/main" id="{88B5DB05-C716-4B3D-AEAE-ED1D9F5510B2}"/>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87" name="フローチャート: 判断 586">
          <a:extLst>
            <a:ext uri="{FF2B5EF4-FFF2-40B4-BE49-F238E27FC236}">
              <a16:creationId xmlns:a16="http://schemas.microsoft.com/office/drawing/2014/main" id="{23DFC823-29CD-4E64-A469-4F5FACF03963}"/>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88" name="フローチャート: 判断 587">
          <a:extLst>
            <a:ext uri="{FF2B5EF4-FFF2-40B4-BE49-F238E27FC236}">
              <a16:creationId xmlns:a16="http://schemas.microsoft.com/office/drawing/2014/main" id="{9519C11D-640E-4D21-8FE7-02B47197BAD2}"/>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FDB56DB-C9A7-439B-9B5C-E6E7F17F4C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95CED4F9-1F1A-4B8A-9E94-16DB8C0391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EBB2FB50-8A91-493B-924B-F9C8D173F7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4A2BBF06-17C8-49A5-9EF1-E9DA8DB7BE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BCB8A876-13CE-4B7C-8B47-975566FC3B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594" name="楕円 593">
          <a:extLst>
            <a:ext uri="{FF2B5EF4-FFF2-40B4-BE49-F238E27FC236}">
              <a16:creationId xmlns:a16="http://schemas.microsoft.com/office/drawing/2014/main" id="{417E4493-FE18-4319-84EA-A2745DCB34FA}"/>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95" name="楕円 594">
          <a:extLst>
            <a:ext uri="{FF2B5EF4-FFF2-40B4-BE49-F238E27FC236}">
              <a16:creationId xmlns:a16="http://schemas.microsoft.com/office/drawing/2014/main" id="{7CDAF3FF-109F-4191-8814-52C99C0A151A}"/>
            </a:ext>
          </a:extLst>
        </xdr:cNvPr>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17418</xdr:rowOff>
    </xdr:to>
    <xdr:cxnSp macro="">
      <xdr:nvCxnSpPr>
        <xdr:cNvPr id="596" name="直線コネクタ 595">
          <a:extLst>
            <a:ext uri="{FF2B5EF4-FFF2-40B4-BE49-F238E27FC236}">
              <a16:creationId xmlns:a16="http://schemas.microsoft.com/office/drawing/2014/main" id="{775DFF2F-4C2A-41A3-A1CD-C7269D066F4E}"/>
            </a:ext>
          </a:extLst>
        </xdr:cNvPr>
        <xdr:cNvCxnSpPr/>
      </xdr:nvCxnSpPr>
      <xdr:spPr>
        <a:xfrm>
          <a:off x="14592300" y="17973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597" name="n_1aveValue【庁舎】&#10;有形固定資産減価償却率">
          <a:extLst>
            <a:ext uri="{FF2B5EF4-FFF2-40B4-BE49-F238E27FC236}">
              <a16:creationId xmlns:a16="http://schemas.microsoft.com/office/drawing/2014/main" id="{1D40FF04-F203-4295-9B37-AB56CA81BE9E}"/>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98" name="n_2aveValue【庁舎】&#10;有形固定資産減価償却率">
          <a:extLst>
            <a:ext uri="{FF2B5EF4-FFF2-40B4-BE49-F238E27FC236}">
              <a16:creationId xmlns:a16="http://schemas.microsoft.com/office/drawing/2014/main" id="{06163685-99DA-429F-86FF-D1350270199F}"/>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99" name="n_3aveValue【庁舎】&#10;有形固定資産減価償却率">
          <a:extLst>
            <a:ext uri="{FF2B5EF4-FFF2-40B4-BE49-F238E27FC236}">
              <a16:creationId xmlns:a16="http://schemas.microsoft.com/office/drawing/2014/main" id="{7F3F3397-9A08-4748-A715-EB8C52233AB7}"/>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00" name="n_4aveValue【庁舎】&#10;有形固定資産減価償却率">
          <a:extLst>
            <a:ext uri="{FF2B5EF4-FFF2-40B4-BE49-F238E27FC236}">
              <a16:creationId xmlns:a16="http://schemas.microsoft.com/office/drawing/2014/main" id="{9BD25EDB-5A32-4869-92E7-FC6FD05F40C3}"/>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601" name="n_1mainValue【庁舎】&#10;有形固定資産減価償却率">
          <a:extLst>
            <a:ext uri="{FF2B5EF4-FFF2-40B4-BE49-F238E27FC236}">
              <a16:creationId xmlns:a16="http://schemas.microsoft.com/office/drawing/2014/main" id="{197F6DC4-828D-427C-93FB-EC5DA6D55759}"/>
            </a:ext>
          </a:extLst>
        </xdr:cNvPr>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02" name="n_2mainValue【庁舎】&#10;有形固定資産減価償却率">
          <a:extLst>
            <a:ext uri="{FF2B5EF4-FFF2-40B4-BE49-F238E27FC236}">
              <a16:creationId xmlns:a16="http://schemas.microsoft.com/office/drawing/2014/main" id="{09B635DF-71A4-4CEF-8158-EE88F26FAFBB}"/>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332CB5D3-DD2E-4CA6-AAD3-94D864B12D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B3F10DE2-A5B5-451F-BE79-05C2CC34BC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3C0D4F88-46DF-4B56-868A-A393BDD5C0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B9FC57E6-D589-4650-A116-D503112B88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C4E1C79-D14C-4223-A4CB-C398E3CB31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5DB8B642-DD5D-4C47-A829-C754DDA626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6061AB8-DE22-4819-91DE-DE6D099065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2797EBEF-EC8F-4383-8D1C-29A042BD63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D365A803-5AA4-4409-9001-E6501AB4B8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385A7EFB-FC0A-46CD-B59F-88DD480CA1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id="{99F4500C-7DB1-4FD0-93F5-F629CBCE0D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id="{5DECF34C-F3DB-411E-9A2C-BA30147DEA5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id="{F0C83EA9-CE2F-49A1-BF4C-3FEE9D8664F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a:extLst>
            <a:ext uri="{FF2B5EF4-FFF2-40B4-BE49-F238E27FC236}">
              <a16:creationId xmlns:a16="http://schemas.microsoft.com/office/drawing/2014/main" id="{0F4BC427-2BC4-4860-9314-0A50833ADF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id="{2D69062F-F80A-4E86-877B-68F4FF4194C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a:extLst>
            <a:ext uri="{FF2B5EF4-FFF2-40B4-BE49-F238E27FC236}">
              <a16:creationId xmlns:a16="http://schemas.microsoft.com/office/drawing/2014/main" id="{D8AB35E0-7444-4AA2-A604-7BE8A40F280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id="{5FCE80E8-580C-4D37-AB0F-178A373A2AF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a:extLst>
            <a:ext uri="{FF2B5EF4-FFF2-40B4-BE49-F238E27FC236}">
              <a16:creationId xmlns:a16="http://schemas.microsoft.com/office/drawing/2014/main" id="{511784C4-6A0E-49B2-85FE-606066A70D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id="{651D1753-1A13-48FE-9789-BE8023C767D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id="{D94CA570-9B3B-4AE6-A864-59997FEDBAB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BE08F5E7-1FA4-4F2E-A6D2-62B07BCF3FB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14952CA9-877B-47B3-8B04-6A623DAAA9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7A648360-BC4F-41B1-8D83-7E982389C2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26" name="直線コネクタ 625">
          <a:extLst>
            <a:ext uri="{FF2B5EF4-FFF2-40B4-BE49-F238E27FC236}">
              <a16:creationId xmlns:a16="http://schemas.microsoft.com/office/drawing/2014/main" id="{9A66EDEE-F603-43BA-9D4B-11669D381DDF}"/>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27" name="【庁舎】&#10;一人当たり面積最小値テキスト">
          <a:extLst>
            <a:ext uri="{FF2B5EF4-FFF2-40B4-BE49-F238E27FC236}">
              <a16:creationId xmlns:a16="http://schemas.microsoft.com/office/drawing/2014/main" id="{9F2E96AE-BB11-4AAC-BF01-D03436C5504E}"/>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28" name="直線コネクタ 627">
          <a:extLst>
            <a:ext uri="{FF2B5EF4-FFF2-40B4-BE49-F238E27FC236}">
              <a16:creationId xmlns:a16="http://schemas.microsoft.com/office/drawing/2014/main" id="{050E7EC7-E8C6-40C6-84DF-66FE6623E68A}"/>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29" name="【庁舎】&#10;一人当たり面積最大値テキスト">
          <a:extLst>
            <a:ext uri="{FF2B5EF4-FFF2-40B4-BE49-F238E27FC236}">
              <a16:creationId xmlns:a16="http://schemas.microsoft.com/office/drawing/2014/main" id="{A31B9B97-B833-4E04-BAAF-E5E955DA339C}"/>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30" name="直線コネクタ 629">
          <a:extLst>
            <a:ext uri="{FF2B5EF4-FFF2-40B4-BE49-F238E27FC236}">
              <a16:creationId xmlns:a16="http://schemas.microsoft.com/office/drawing/2014/main" id="{896BE6EB-B92C-49AA-A3BB-4E19475DBD6A}"/>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31" name="【庁舎】&#10;一人当たり面積平均値テキスト">
          <a:extLst>
            <a:ext uri="{FF2B5EF4-FFF2-40B4-BE49-F238E27FC236}">
              <a16:creationId xmlns:a16="http://schemas.microsoft.com/office/drawing/2014/main" id="{952970B4-5A15-4FDE-AFE3-9A604DD35EE4}"/>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32" name="フローチャート: 判断 631">
          <a:extLst>
            <a:ext uri="{FF2B5EF4-FFF2-40B4-BE49-F238E27FC236}">
              <a16:creationId xmlns:a16="http://schemas.microsoft.com/office/drawing/2014/main" id="{988C54EC-67FD-494C-869F-751B368C17CA}"/>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33" name="フローチャート: 判断 632">
          <a:extLst>
            <a:ext uri="{FF2B5EF4-FFF2-40B4-BE49-F238E27FC236}">
              <a16:creationId xmlns:a16="http://schemas.microsoft.com/office/drawing/2014/main" id="{E441FE6D-A4FD-4865-9F14-D73926284B09}"/>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34" name="フローチャート: 判断 633">
          <a:extLst>
            <a:ext uri="{FF2B5EF4-FFF2-40B4-BE49-F238E27FC236}">
              <a16:creationId xmlns:a16="http://schemas.microsoft.com/office/drawing/2014/main" id="{8BFE41A0-D640-46A8-A041-799C2CCA2148}"/>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35" name="フローチャート: 判断 634">
          <a:extLst>
            <a:ext uri="{FF2B5EF4-FFF2-40B4-BE49-F238E27FC236}">
              <a16:creationId xmlns:a16="http://schemas.microsoft.com/office/drawing/2014/main" id="{395EE408-EC6A-4EAE-9F58-EC976C512406}"/>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36" name="フローチャート: 判断 635">
          <a:extLst>
            <a:ext uri="{FF2B5EF4-FFF2-40B4-BE49-F238E27FC236}">
              <a16:creationId xmlns:a16="http://schemas.microsoft.com/office/drawing/2014/main" id="{DCD47916-170A-4D2B-8506-C8FBE551DCC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6FD884D8-0263-4B2F-8995-EC455EB79D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D351280-3CFB-4388-B360-24AE9E8360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DDBF898A-F600-4514-B3FF-7473A6ED0F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3B43D8FD-AD2C-4274-9582-36A1CA4293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E6F3175A-DCE8-4B30-B586-11D9B680EA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118745</xdr:rowOff>
    </xdr:from>
    <xdr:to>
      <xdr:col>112</xdr:col>
      <xdr:colOff>38100</xdr:colOff>
      <xdr:row>106</xdr:row>
      <xdr:rowOff>48895</xdr:rowOff>
    </xdr:to>
    <xdr:sp macro="" textlink="">
      <xdr:nvSpPr>
        <xdr:cNvPr id="642" name="楕円 641">
          <a:extLst>
            <a:ext uri="{FF2B5EF4-FFF2-40B4-BE49-F238E27FC236}">
              <a16:creationId xmlns:a16="http://schemas.microsoft.com/office/drawing/2014/main" id="{A2468DE6-8FA3-4800-B7CA-C3BE58365F69}"/>
            </a:ext>
          </a:extLst>
        </xdr:cNvPr>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126364</xdr:rowOff>
    </xdr:from>
    <xdr:to>
      <xdr:col>107</xdr:col>
      <xdr:colOff>101600</xdr:colOff>
      <xdr:row>106</xdr:row>
      <xdr:rowOff>56514</xdr:rowOff>
    </xdr:to>
    <xdr:sp macro="" textlink="">
      <xdr:nvSpPr>
        <xdr:cNvPr id="643" name="楕円 642">
          <a:extLst>
            <a:ext uri="{FF2B5EF4-FFF2-40B4-BE49-F238E27FC236}">
              <a16:creationId xmlns:a16="http://schemas.microsoft.com/office/drawing/2014/main" id="{0C7B984C-75F6-4778-948D-6963C350D867}"/>
            </a:ext>
          </a:extLst>
        </xdr:cNvPr>
        <xdr:cNvSpPr/>
      </xdr:nvSpPr>
      <xdr:spPr>
        <a:xfrm>
          <a:off x="2038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169545</xdr:rowOff>
    </xdr:from>
    <xdr:to>
      <xdr:col>111</xdr:col>
      <xdr:colOff>177800</xdr:colOff>
      <xdr:row>106</xdr:row>
      <xdr:rowOff>5714</xdr:rowOff>
    </xdr:to>
    <xdr:cxnSp macro="">
      <xdr:nvCxnSpPr>
        <xdr:cNvPr id="644" name="直線コネクタ 643">
          <a:extLst>
            <a:ext uri="{FF2B5EF4-FFF2-40B4-BE49-F238E27FC236}">
              <a16:creationId xmlns:a16="http://schemas.microsoft.com/office/drawing/2014/main" id="{BBCF4297-F535-42E2-9E9E-334FE06272CE}"/>
            </a:ext>
          </a:extLst>
        </xdr:cNvPr>
        <xdr:cNvCxnSpPr/>
      </xdr:nvCxnSpPr>
      <xdr:spPr>
        <a:xfrm flipV="1">
          <a:off x="20434300" y="181717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45" name="n_1aveValue【庁舎】&#10;一人当たり面積">
          <a:extLst>
            <a:ext uri="{FF2B5EF4-FFF2-40B4-BE49-F238E27FC236}">
              <a16:creationId xmlns:a16="http://schemas.microsoft.com/office/drawing/2014/main" id="{2B04AC1E-EAF4-4BB5-B605-D7561C012825}"/>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46" name="n_2aveValue【庁舎】&#10;一人当たり面積">
          <a:extLst>
            <a:ext uri="{FF2B5EF4-FFF2-40B4-BE49-F238E27FC236}">
              <a16:creationId xmlns:a16="http://schemas.microsoft.com/office/drawing/2014/main" id="{87D30EF8-F739-4F10-8074-22FD81036318}"/>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47" name="n_3aveValue【庁舎】&#10;一人当たり面積">
          <a:extLst>
            <a:ext uri="{FF2B5EF4-FFF2-40B4-BE49-F238E27FC236}">
              <a16:creationId xmlns:a16="http://schemas.microsoft.com/office/drawing/2014/main" id="{79798AA1-BEA2-4AEE-BB1F-FB78C0423079}"/>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648" name="n_4aveValue【庁舎】&#10;一人当たり面積">
          <a:extLst>
            <a:ext uri="{FF2B5EF4-FFF2-40B4-BE49-F238E27FC236}">
              <a16:creationId xmlns:a16="http://schemas.microsoft.com/office/drawing/2014/main" id="{1D7C9F71-5647-4F22-BED5-D5AE438C2582}"/>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40022</xdr:rowOff>
    </xdr:from>
    <xdr:ext cx="469744" cy="259045"/>
    <xdr:sp macro="" textlink="">
      <xdr:nvSpPr>
        <xdr:cNvPr id="649" name="n_1mainValue【庁舎】&#10;一人当たり面積">
          <a:extLst>
            <a:ext uri="{FF2B5EF4-FFF2-40B4-BE49-F238E27FC236}">
              <a16:creationId xmlns:a16="http://schemas.microsoft.com/office/drawing/2014/main" id="{5F2F8CBF-730A-421A-8418-A1EBCB268203}"/>
            </a:ext>
          </a:extLst>
        </xdr:cNvPr>
        <xdr:cNvSpPr txBox="1"/>
      </xdr:nvSpPr>
      <xdr:spPr>
        <a:xfrm>
          <a:off x="21075727" y="182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47641</xdr:rowOff>
    </xdr:from>
    <xdr:ext cx="469744" cy="259045"/>
    <xdr:sp macro="" textlink="">
      <xdr:nvSpPr>
        <xdr:cNvPr id="650" name="n_2mainValue【庁舎】&#10;一人当たり面積">
          <a:extLst>
            <a:ext uri="{FF2B5EF4-FFF2-40B4-BE49-F238E27FC236}">
              <a16:creationId xmlns:a16="http://schemas.microsoft.com/office/drawing/2014/main" id="{B16148B7-6754-47D8-BB1B-EE20C384EE8B}"/>
            </a:ext>
          </a:extLst>
        </xdr:cNvPr>
        <xdr:cNvSpPr txBox="1"/>
      </xdr:nvSpPr>
      <xdr:spPr>
        <a:xfrm>
          <a:off x="20199427" y="182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686B753C-BEE0-45E9-B107-EE8CF1D98C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CB5C795B-F25A-4217-B8F2-B33C67B767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8EB32117-139D-438C-B324-653924C59B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皆野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長瀞下水道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組合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のし尿処理施設と秩父広域市町村圏組合のごみ処理施設の分が計上されており、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埼玉県及び類似団体平均を大きく上回っている。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町の消防団詰所及び秩父広域市町村圏組合の消防施設が該当しており、いずれもここ数年の間に再編を行っているため減価償却率は低めである。再編により使用しなくなった町の消防団詰所については、今後順次除却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福祉施設は、毎年約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万人の利用があり、入浴施設のほか、包括支援センター・シルバー人材センター・社会福祉協議会の事務所として活用している。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人口の推移や利用者のニーズを見極め、集約や統廃合を検討し、規模の適正化を図る。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年度以降横ばいの状況が続いている。人口減少に高齢化、町内事業所数の減少などから、指数改善の要素は依然として乏しい状況にある。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次皆野町総合振興計画及び皆野町まち・ひと・しごと総合戦略に基づき、定住・移住の促進、結婚支援、出産・子育て支援、経済の活性化に取り組み、財政基盤の強化に努める。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歳入である普通交付税</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+50,389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千円）や、地方消費税交付金の増（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+6,978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等により増となった一方、歳出の人件費等の増が歳入を上回ったことによる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少子高齢化により社会保障経費などの増加が見込まれる一方、人口減少により税収入等の減少が義務的経費の削減を図るとともに、町税徴収率の更なる向上などの取り組みにより、財源の確保に努め、財政健全化に取り組む。</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147531</xdr:rowOff>
    </xdr:from>
    <xdr:to>
      <xdr:col>23</xdr:col>
      <xdr:colOff>133350</xdr:colOff>
      <xdr:row>62</xdr:row>
      <xdr:rowOff>28363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0598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62</xdr:row>
      <xdr:rowOff>32385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0598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32385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6978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120438</xdr:rowOff>
    </xdr:from>
    <xdr:to>
      <xdr:col>11</xdr:col>
      <xdr:colOff>31750</xdr:colOff>
      <xdr:row>61</xdr:row>
      <xdr:rowOff>111337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35988"/>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37058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69638</xdr:rowOff>
    </xdr:from>
    <xdr:to>
      <xdr:col>7</xdr:col>
      <xdr:colOff>31750</xdr:colOff>
      <xdr:row>59</xdr:row>
      <xdr:rowOff>171238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9965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人当たり人件費・物件費については、前年度と比較して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千円の増となっているが、類似団体平均より低い水準にある。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人件費については、ラスパイレス指数が県内で最も低い状況にあるため、類似団体の平均を下回っている。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物件費等の増加要因としては、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号に係る災害等廃棄物処理事業業務委託料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11,580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千円）や</a:t>
          </a:r>
          <a:r>
            <a:rPr lang="ja-JP" altLang="en-US" sz="1200" b="0">
              <a:solidFill>
                <a:schemeClr val="dk1"/>
              </a:solidFill>
              <a:effectLst/>
              <a:latin typeface="ＭＳ ゴシック" panose="020B0609070205080204" pitchFamily="49" charset="-128"/>
              <a:ea typeface="ＭＳ ゴシック" panose="020B0609070205080204" pitchFamily="49" charset="-128"/>
              <a:cs typeface="+mn-cs"/>
            </a:rPr>
            <a:t>固定資産税標準宅地鑑定評価業務委託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千円）などが挙げられる。物件費等は年々増加傾向にあるため、業務の効率化および必要経費の見直し等を行い、削減に努める。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53226</xdr:rowOff>
    </xdr:from>
    <xdr:to>
      <xdr:col>23</xdr:col>
      <xdr:colOff>133350</xdr:colOff>
      <xdr:row>81</xdr:row>
      <xdr:rowOff>73146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40676"/>
          <a:ext cx="8382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25281</xdr:rowOff>
    </xdr:from>
    <xdr:to>
      <xdr:col>19</xdr:col>
      <xdr:colOff>133350</xdr:colOff>
      <xdr:row>81</xdr:row>
      <xdr:rowOff>53226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12731"/>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17901</xdr:rowOff>
    </xdr:from>
    <xdr:to>
      <xdr:col>15</xdr:col>
      <xdr:colOff>82550</xdr:colOff>
      <xdr:row>81</xdr:row>
      <xdr:rowOff>25281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05351"/>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4642</xdr:rowOff>
    </xdr:from>
    <xdr:to>
      <xdr:col>11</xdr:col>
      <xdr:colOff>31750</xdr:colOff>
      <xdr:row>81</xdr:row>
      <xdr:rowOff>17901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9209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22346</xdr:rowOff>
    </xdr:from>
    <xdr:to>
      <xdr:col>23</xdr:col>
      <xdr:colOff>184150</xdr:colOff>
      <xdr:row>81</xdr:row>
      <xdr:rowOff>123946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38873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2426</xdr:rowOff>
    </xdr:from>
    <xdr:to>
      <xdr:col>19</xdr:col>
      <xdr:colOff>184150</xdr:colOff>
      <xdr:row>81</xdr:row>
      <xdr:rowOff>104026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114203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58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145931</xdr:rowOff>
    </xdr:from>
    <xdr:to>
      <xdr:col>15</xdr:col>
      <xdr:colOff>133350</xdr:colOff>
      <xdr:row>81</xdr:row>
      <xdr:rowOff>76081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86258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3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138551</xdr:rowOff>
    </xdr:from>
    <xdr:to>
      <xdr:col>11</xdr:col>
      <xdr:colOff>82550</xdr:colOff>
      <xdr:row>81</xdr:row>
      <xdr:rowOff>68701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78878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125292</xdr:rowOff>
    </xdr:from>
    <xdr:to>
      <xdr:col>7</xdr:col>
      <xdr:colOff>31750</xdr:colOff>
      <xdr:row>81</xdr:row>
      <xdr:rowOff>55442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65619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人事院勧告に伴う給与表の改定が行われたが、依然として県内はもとより全国的にも低い水準にある。過去の給与抑制等により、勤続年数の多い職員の給与水準が低いことが主な要因である。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他市町村と比較して大きな差が出ないよう、今後も給与の適正化に努める。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74991</xdr:rowOff>
    </xdr:from>
    <xdr:to>
      <xdr:col>81</xdr:col>
      <xdr:colOff>44450</xdr:colOff>
      <xdr:row>84</xdr:row>
      <xdr:rowOff>7862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133891"/>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74991</xdr:rowOff>
    </xdr:from>
    <xdr:to>
      <xdr:col>77</xdr:col>
      <xdr:colOff>44450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1338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108555</xdr:rowOff>
    </xdr:from>
    <xdr:to>
      <xdr:col>72</xdr:col>
      <xdr:colOff>203200</xdr:colOff>
      <xdr:row>83</xdr:row>
      <xdr:rowOff>29936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996005"/>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81</xdr:row>
      <xdr:rowOff>108555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121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24191</xdr:rowOff>
    </xdr:from>
    <xdr:to>
      <xdr:col>77</xdr:col>
      <xdr:colOff>95250</xdr:colOff>
      <xdr:row>82</xdr:row>
      <xdr:rowOff>125791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135968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57755</xdr:rowOff>
    </xdr:from>
    <xdr:to>
      <xdr:col>68</xdr:col>
      <xdr:colOff>203200</xdr:colOff>
      <xdr:row>81</xdr:row>
      <xdr:rowOff>159355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169532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類似団体平均を下回っているが、退職者数と同程度の新規採用職員を確保することにより、さらなる減少に繋がらないよう努めている。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地方分権に伴う権限移譲、サービスの多様化により事務量も増加している。職員の労働環境も勘案し、職員数の増も含めた適正化を図りたい。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46507</xdr:rowOff>
    </xdr:from>
    <xdr:to>
      <xdr:col>81</xdr:col>
      <xdr:colOff>44450</xdr:colOff>
      <xdr:row>61</xdr:row>
      <xdr:rowOff>56642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4957"/>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30099</xdr:rowOff>
    </xdr:from>
    <xdr:to>
      <xdr:col>77</xdr:col>
      <xdr:colOff>44450</xdr:colOff>
      <xdr:row>61</xdr:row>
      <xdr:rowOff>46507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88549"/>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10313</xdr:rowOff>
    </xdr:from>
    <xdr:to>
      <xdr:col>72</xdr:col>
      <xdr:colOff>203200</xdr:colOff>
      <xdr:row>61</xdr:row>
      <xdr:rowOff>30099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8763"/>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2108</xdr:rowOff>
    </xdr:from>
    <xdr:to>
      <xdr:col>68</xdr:col>
      <xdr:colOff>152400</xdr:colOff>
      <xdr:row>61</xdr:row>
      <xdr:rowOff>10313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0558"/>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5842</xdr:rowOff>
    </xdr:from>
    <xdr:to>
      <xdr:col>81</xdr:col>
      <xdr:colOff>95250</xdr:colOff>
      <xdr:row>61</xdr:row>
      <xdr:rowOff>107442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22369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167157</xdr:rowOff>
    </xdr:from>
    <xdr:to>
      <xdr:col>77</xdr:col>
      <xdr:colOff>95250</xdr:colOff>
      <xdr:row>61</xdr:row>
      <xdr:rowOff>97307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107484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150749</xdr:rowOff>
    </xdr:from>
    <xdr:to>
      <xdr:col>73</xdr:col>
      <xdr:colOff>44450</xdr:colOff>
      <xdr:row>61</xdr:row>
      <xdr:rowOff>80899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91076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130963</xdr:rowOff>
    </xdr:from>
    <xdr:to>
      <xdr:col>68</xdr:col>
      <xdr:colOff>203200</xdr:colOff>
      <xdr:row>61</xdr:row>
      <xdr:rowOff>61113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71290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122758</xdr:rowOff>
    </xdr:from>
    <xdr:to>
      <xdr:col>64</xdr:col>
      <xdr:colOff>152400</xdr:colOff>
      <xdr:row>61</xdr:row>
      <xdr:rowOff>52908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63085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％の増加となった。主な要因は、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新たに償還が開始になった平成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年度上水道広域化施設整備事業債（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年度学校教育施設等整備事業債（同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挙げられる。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皆野町は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近年やや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増加傾向にあるため、今後とも緊急度・住民ニーズを的確に把握した事業を選択するとともに、地方債の新規発行を抑制し、比率の低下に努める。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84244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206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3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年度以降、年々減少している。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組合負担等見込額の減（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従来は基金の取り崩しをしてこなかったが、平成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年度からは取り崩して事業の財源として活用するよう方針転換をしたためである。今後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充当可能財源等が減少し、比率が上昇することが見込まれるため、実施事業の適正化を図り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59487</xdr:rowOff>
    </xdr:from>
    <xdr:to>
      <xdr:col>81</xdr:col>
      <xdr:colOff>44450</xdr:colOff>
      <xdr:row>14</xdr:row>
      <xdr:rowOff>94234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5978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44264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44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94234</xdr:rowOff>
    </xdr:from>
    <xdr:to>
      <xdr:col>77</xdr:col>
      <xdr:colOff>44450</xdr:colOff>
      <xdr:row>14</xdr:row>
      <xdr:rowOff>125120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9453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125120</xdr:rowOff>
    </xdr:from>
    <xdr:to>
      <xdr:col>72</xdr:col>
      <xdr:colOff>203200</xdr:colOff>
      <xdr:row>14</xdr:row>
      <xdr:rowOff>154076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254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154076</xdr:rowOff>
    </xdr:from>
    <xdr:to>
      <xdr:col>68</xdr:col>
      <xdr:colOff>152400</xdr:colOff>
      <xdr:row>15</xdr:row>
      <xdr:rowOff>86868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54376"/>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8687</xdr:rowOff>
    </xdr:from>
    <xdr:to>
      <xdr:col>81</xdr:col>
      <xdr:colOff>95250</xdr:colOff>
      <xdr:row>14</xdr:row>
      <xdr:rowOff>110287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101414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3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43434</xdr:rowOff>
    </xdr:from>
    <xdr:to>
      <xdr:col>77</xdr:col>
      <xdr:colOff>95250</xdr:colOff>
      <xdr:row>14</xdr:row>
      <xdr:rowOff>145034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129811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3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74320</xdr:rowOff>
    </xdr:from>
    <xdr:to>
      <xdr:col>73</xdr:col>
      <xdr:colOff>44450</xdr:colOff>
      <xdr:row>15</xdr:row>
      <xdr:rowOff>4470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160697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5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103276</xdr:rowOff>
    </xdr:from>
    <xdr:to>
      <xdr:col>68</xdr:col>
      <xdr:colOff>203200</xdr:colOff>
      <xdr:row>15</xdr:row>
      <xdr:rowOff>33426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18203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36068</xdr:rowOff>
    </xdr:from>
    <xdr:to>
      <xdr:col>64</xdr:col>
      <xdr:colOff>152400</xdr:colOff>
      <xdr:row>15</xdr:row>
      <xdr:rowOff>137668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122445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職員採用にあたっては、退職者の補充を基本としている。職員数や給与水準が類似団体と比較して低い。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今後もしばらくは類似団体を下回る状況が続くと見込まれる。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類似団体に比べ低い水準を維持している。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号に係る災害等廃棄物処理事業業務委託料や</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固定資産税標準宅地鑑定評価業務委託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などが挙げられる。今後も引き続き費用対効果を十分に検討しながら、適切な物件費の支出に努める。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3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5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163847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当町の高齢化率は、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日時点で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37.51</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と高く、加齢に伴い障害を負う方も多い。扶助費に占める障害者自立支援に係る経費は全体の約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割を占めており、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今後の更なる高齢化の進展に伴い、高齢者の自立支援にかかる経費は増加が見込まれる。また、子育て支援に注力していることもあり、今後も類似団体平均をやや上回る状態が続くと見込まれる。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17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％増とほぼ同率であった。主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な増加要因は、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踏切道改良負担金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52,966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や、町営バス発着所改修工事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に係る増が例年に比べ増加したためである。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132715</xdr:rowOff>
    </xdr:from>
    <xdr:to>
      <xdr:col>82</xdr:col>
      <xdr:colOff>107950</xdr:colOff>
      <xdr:row>59</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2482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59</xdr:row>
      <xdr:rowOff>132715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2311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81280</xdr:rowOff>
    </xdr:from>
    <xdr:to>
      <xdr:col>73</xdr:col>
      <xdr:colOff>180975</xdr:colOff>
      <xdr:row>59</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10196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41275</xdr:rowOff>
    </xdr:from>
    <xdr:to>
      <xdr:col>69</xdr:col>
      <xdr:colOff>92075</xdr:colOff>
      <xdr:row>59</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156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99060</xdr:rowOff>
    </xdr:from>
    <xdr:to>
      <xdr:col>82</xdr:col>
      <xdr:colOff>158750</xdr:colOff>
      <xdr:row>60</xdr:row>
      <xdr:rowOff>29210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71137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81915</xdr:rowOff>
    </xdr:from>
    <xdr:to>
      <xdr:col>78</xdr:col>
      <xdr:colOff>120650</xdr:colOff>
      <xdr:row>60</xdr:row>
      <xdr:rowOff>12065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168292</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30480</xdr:rowOff>
    </xdr:from>
    <xdr:to>
      <xdr:col>69</xdr:col>
      <xdr:colOff>142875</xdr:colOff>
      <xdr:row>59</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116857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161925</xdr:rowOff>
    </xdr:from>
    <xdr:to>
      <xdr:col>65</xdr:col>
      <xdr:colOff>53975</xdr:colOff>
      <xdr:row>59</xdr:row>
      <xdr:rowOff>92075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76852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年度は、前年に比べ支出が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主な要因として、秩父広域市町村圏組合において、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消防防災拠点整備事業実施による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秩父広域市町村圏組合消防費負担金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184,845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が例年より増加していたためである。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皆野・長瀞下水道組合公共下水道負担金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208,045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千円）についても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組合起債に係る元金償還金が増額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85852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5826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39</xdr:row>
      <xdr:rowOff>5842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5826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646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4957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年々</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増加傾向にあ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るものの令和元年度は前年度と同水準となった。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年度以降、上水道広域化施設整備事業出資金のための出資債を毎年起債すること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になった増や、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年度学校教育施設等整備事業債（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におけるものが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挙げられる。皆野町は近年やや増加傾向にあるため、今後とも緊急度・住民ニーズを的確に把握した事業を選択するとともに、地方債の新規発行を抑制し、比率の低下に努める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113285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3987800" y="13143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113285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098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2209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1320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補助費や扶助費等について、引き続き行財政改革を進め、経費の削減に努めていく。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42418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1846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65278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4782800" y="13184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65278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31709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76</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841732"/>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55166</xdr:rowOff>
    </xdr:from>
    <xdr:to>
      <xdr:col>29</xdr:col>
      <xdr:colOff>127000</xdr:colOff>
      <xdr:row>18</xdr:row>
      <xdr:rowOff>89784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8891"/>
          <a:ext cx="647700" cy="3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89784</xdr:rowOff>
    </xdr:from>
    <xdr:to>
      <xdr:col>26</xdr:col>
      <xdr:colOff>50800</xdr:colOff>
      <xdr:row>18</xdr:row>
      <xdr:rowOff>113200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3509"/>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113200</xdr:rowOff>
    </xdr:from>
    <xdr:to>
      <xdr:col>22</xdr:col>
      <xdr:colOff>114300</xdr:colOff>
      <xdr:row>18</xdr:row>
      <xdr:rowOff>134361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6925"/>
          <a:ext cx="698500" cy="21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134361</xdr:rowOff>
    </xdr:from>
    <xdr:to>
      <xdr:col>18</xdr:col>
      <xdr:colOff>177800</xdr:colOff>
      <xdr:row>18</xdr:row>
      <xdr:rowOff>161785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8086"/>
          <a:ext cx="698500" cy="2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4366</xdr:rowOff>
    </xdr:from>
    <xdr:to>
      <xdr:col>29</xdr:col>
      <xdr:colOff>177800</xdr:colOff>
      <xdr:row>18</xdr:row>
      <xdr:rowOff>105966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147893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38984</xdr:rowOff>
    </xdr:from>
    <xdr:to>
      <xdr:col>26</xdr:col>
      <xdr:colOff>101600</xdr:colOff>
      <xdr:row>18</xdr:row>
      <xdr:rowOff>140584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125361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62400</xdr:rowOff>
    </xdr:from>
    <xdr:to>
      <xdr:col>22</xdr:col>
      <xdr:colOff>165100</xdr:colOff>
      <xdr:row>18</xdr:row>
      <xdr:rowOff>164000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148777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83561</xdr:rowOff>
    </xdr:from>
    <xdr:to>
      <xdr:col>19</xdr:col>
      <xdr:colOff>38100</xdr:colOff>
      <xdr:row>19</xdr:row>
      <xdr:rowOff>13711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169938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110985</xdr:rowOff>
    </xdr:from>
    <xdr:to>
      <xdr:col>15</xdr:col>
      <xdr:colOff>101600</xdr:colOff>
      <xdr:row>19</xdr:row>
      <xdr:rowOff>41135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25912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215278</xdr:rowOff>
    </xdr:from>
    <xdr:to>
      <xdr:col>29</xdr:col>
      <xdr:colOff>127000</xdr:colOff>
      <xdr:row>35</xdr:row>
      <xdr:rowOff>217450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25628"/>
          <a:ext cx="6477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217450</xdr:rowOff>
    </xdr:from>
    <xdr:to>
      <xdr:col>26</xdr:col>
      <xdr:colOff>50800</xdr:colOff>
      <xdr:row>35</xdr:row>
      <xdr:rowOff>245738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27800"/>
          <a:ext cx="698500" cy="2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245738</xdr:rowOff>
    </xdr:from>
    <xdr:to>
      <xdr:col>22</xdr:col>
      <xdr:colOff>114300</xdr:colOff>
      <xdr:row>35</xdr:row>
      <xdr:rowOff>280105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6088"/>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280105</xdr:rowOff>
    </xdr:from>
    <xdr:to>
      <xdr:col>18</xdr:col>
      <xdr:colOff>177800</xdr:colOff>
      <xdr:row>36</xdr:row>
      <xdr:rowOff>30607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90455"/>
          <a:ext cx="698500" cy="93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164478</xdr:rowOff>
    </xdr:from>
    <xdr:to>
      <xdr:col>29</xdr:col>
      <xdr:colOff>177800</xdr:colOff>
      <xdr:row>35</xdr:row>
      <xdr:rowOff>266078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136555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166650</xdr:rowOff>
    </xdr:from>
    <xdr:to>
      <xdr:col>26</xdr:col>
      <xdr:colOff>101600</xdr:colOff>
      <xdr:row>35</xdr:row>
      <xdr:rowOff>268250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253027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194938</xdr:rowOff>
    </xdr:from>
    <xdr:to>
      <xdr:col>22</xdr:col>
      <xdr:colOff>165100</xdr:colOff>
      <xdr:row>35</xdr:row>
      <xdr:rowOff>296538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281315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229305</xdr:rowOff>
    </xdr:from>
    <xdr:to>
      <xdr:col>19</xdr:col>
      <xdr:colOff>38100</xdr:colOff>
      <xdr:row>35</xdr:row>
      <xdr:rowOff>330905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315682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322707</xdr:rowOff>
    </xdr:from>
    <xdr:to>
      <xdr:col>15</xdr:col>
      <xdr:colOff>101600</xdr:colOff>
      <xdr:row>36</xdr:row>
      <xdr:rowOff>81407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66184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74640</xdr:rowOff>
    </xdr:from>
    <xdr:to>
      <xdr:col>24</xdr:col>
      <xdr:colOff>63500</xdr:colOff>
      <xdr:row>38</xdr:row>
      <xdr:rowOff>91504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9740"/>
          <a:ext cx="8382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91504</xdr:rowOff>
    </xdr:from>
    <xdr:to>
      <xdr:col>19</xdr:col>
      <xdr:colOff>177800</xdr:colOff>
      <xdr:row>38</xdr:row>
      <xdr:rowOff>108732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6604"/>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108732</xdr:rowOff>
    </xdr:from>
    <xdr:to>
      <xdr:col>15</xdr:col>
      <xdr:colOff>50800</xdr:colOff>
      <xdr:row>38</xdr:row>
      <xdr:rowOff>113785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3832"/>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102392</xdr:rowOff>
    </xdr:from>
    <xdr:to>
      <xdr:col>10</xdr:col>
      <xdr:colOff>114300</xdr:colOff>
      <xdr:row>38</xdr:row>
      <xdr:rowOff>113785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7492"/>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23840</xdr:rowOff>
    </xdr:from>
    <xdr:to>
      <xdr:col>24</xdr:col>
      <xdr:colOff>114300</xdr:colOff>
      <xdr:row>38</xdr:row>
      <xdr:rowOff>125440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40704</xdr:rowOff>
    </xdr:from>
    <xdr:to>
      <xdr:col>20</xdr:col>
      <xdr:colOff>38100</xdr:colOff>
      <xdr:row>38</xdr:row>
      <xdr:rowOff>142304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133431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57932</xdr:rowOff>
    </xdr:from>
    <xdr:to>
      <xdr:col>15</xdr:col>
      <xdr:colOff>101600</xdr:colOff>
      <xdr:row>38</xdr:row>
      <xdr:rowOff>159532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150659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62985</xdr:rowOff>
    </xdr:from>
    <xdr:to>
      <xdr:col>10</xdr:col>
      <xdr:colOff>165100</xdr:colOff>
      <xdr:row>38</xdr:row>
      <xdr:rowOff>164585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155712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51592</xdr:rowOff>
    </xdr:from>
    <xdr:to>
      <xdr:col>6</xdr:col>
      <xdr:colOff>38100</xdr:colOff>
      <xdr:row>38</xdr:row>
      <xdr:rowOff>153192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144319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78198</xdr:rowOff>
    </xdr:from>
    <xdr:to>
      <xdr:col>24</xdr:col>
      <xdr:colOff>63500</xdr:colOff>
      <xdr:row>57</xdr:row>
      <xdr:rowOff>85527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50848"/>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85527</xdr:rowOff>
    </xdr:from>
    <xdr:to>
      <xdr:col>19</xdr:col>
      <xdr:colOff>177800</xdr:colOff>
      <xdr:row>57</xdr:row>
      <xdr:rowOff>106992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58177"/>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101661</xdr:rowOff>
    </xdr:from>
    <xdr:to>
      <xdr:col>15</xdr:col>
      <xdr:colOff>50800</xdr:colOff>
      <xdr:row>57</xdr:row>
      <xdr:rowOff>106992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74311"/>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101661</xdr:rowOff>
    </xdr:from>
    <xdr:to>
      <xdr:col>10</xdr:col>
      <xdr:colOff>114300</xdr:colOff>
      <xdr:row>57</xdr:row>
      <xdr:rowOff>116611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7431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27398</xdr:rowOff>
    </xdr:from>
    <xdr:to>
      <xdr:col>24</xdr:col>
      <xdr:colOff>114300</xdr:colOff>
      <xdr:row>57</xdr:row>
      <xdr:rowOff>128998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0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113775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34727</xdr:rowOff>
    </xdr:from>
    <xdr:to>
      <xdr:col>20</xdr:col>
      <xdr:colOff>38100</xdr:colOff>
      <xdr:row>57</xdr:row>
      <xdr:rowOff>136327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127454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56192</xdr:rowOff>
    </xdr:from>
    <xdr:to>
      <xdr:col>15</xdr:col>
      <xdr:colOff>101600</xdr:colOff>
      <xdr:row>57</xdr:row>
      <xdr:rowOff>157792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148919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50861</xdr:rowOff>
    </xdr:from>
    <xdr:to>
      <xdr:col>10</xdr:col>
      <xdr:colOff>165100</xdr:colOff>
      <xdr:row>57</xdr:row>
      <xdr:rowOff>152461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143588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65811</xdr:rowOff>
    </xdr:from>
    <xdr:to>
      <xdr:col>6</xdr:col>
      <xdr:colOff>38100</xdr:colOff>
      <xdr:row>57</xdr:row>
      <xdr:rowOff>167411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158538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161265</xdr:rowOff>
    </xdr:from>
    <xdr:to>
      <xdr:col>24</xdr:col>
      <xdr:colOff>63500</xdr:colOff>
      <xdr:row>74</xdr:row>
      <xdr:rowOff>35992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677115"/>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161493</xdr:rowOff>
    </xdr:from>
    <xdr:to>
      <xdr:col>19</xdr:col>
      <xdr:colOff>177800</xdr:colOff>
      <xdr:row>74</xdr:row>
      <xdr:rowOff>35992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677343"/>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161493</xdr:rowOff>
    </xdr:from>
    <xdr:to>
      <xdr:col>15</xdr:col>
      <xdr:colOff>50800</xdr:colOff>
      <xdr:row>74</xdr:row>
      <xdr:rowOff>56070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77343"/>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56070</xdr:rowOff>
    </xdr:from>
    <xdr:to>
      <xdr:col>10</xdr:col>
      <xdr:colOff>114300</xdr:colOff>
      <xdr:row>74</xdr:row>
      <xdr:rowOff>101447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74337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110465</xdr:rowOff>
    </xdr:from>
    <xdr:to>
      <xdr:col>24</xdr:col>
      <xdr:colOff>114300</xdr:colOff>
      <xdr:row>74</xdr:row>
      <xdr:rowOff>40615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6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133342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4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156642</xdr:rowOff>
    </xdr:from>
    <xdr:to>
      <xdr:col>20</xdr:col>
      <xdr:colOff>38100</xdr:colOff>
      <xdr:row>74</xdr:row>
      <xdr:rowOff>86792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6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103319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4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110693</xdr:rowOff>
    </xdr:from>
    <xdr:to>
      <xdr:col>15</xdr:col>
      <xdr:colOff>101600</xdr:colOff>
      <xdr:row>74</xdr:row>
      <xdr:rowOff>40843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57370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4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5270</xdr:rowOff>
    </xdr:from>
    <xdr:to>
      <xdr:col>10</xdr:col>
      <xdr:colOff>165100</xdr:colOff>
      <xdr:row>74</xdr:row>
      <xdr:rowOff>106870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6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123397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4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50647</xdr:rowOff>
    </xdr:from>
    <xdr:to>
      <xdr:col>6</xdr:col>
      <xdr:colOff>38100</xdr:colOff>
      <xdr:row>74</xdr:row>
      <xdr:rowOff>152247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168774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5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47943</xdr:rowOff>
    </xdr:from>
    <xdr:to>
      <xdr:col>24</xdr:col>
      <xdr:colOff>63500</xdr:colOff>
      <xdr:row>96</xdr:row>
      <xdr:rowOff>91097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07143"/>
          <a:ext cx="8382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88088</xdr:rowOff>
    </xdr:from>
    <xdr:to>
      <xdr:col>19</xdr:col>
      <xdr:colOff>177800</xdr:colOff>
      <xdr:row>96</xdr:row>
      <xdr:rowOff>91097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47288"/>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68618</xdr:rowOff>
    </xdr:from>
    <xdr:to>
      <xdr:col>15</xdr:col>
      <xdr:colOff>50800</xdr:colOff>
      <xdr:row>96</xdr:row>
      <xdr:rowOff>88088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2781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68618</xdr:rowOff>
    </xdr:from>
    <xdr:to>
      <xdr:col>10</xdr:col>
      <xdr:colOff>114300</xdr:colOff>
      <xdr:row>96</xdr:row>
      <xdr:rowOff>155536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7818"/>
          <a:ext cx="889000" cy="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168593</xdr:rowOff>
    </xdr:from>
    <xdr:to>
      <xdr:col>24</xdr:col>
      <xdr:colOff>114300</xdr:colOff>
      <xdr:row>96</xdr:row>
      <xdr:rowOff>98743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147020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40297</xdr:rowOff>
    </xdr:from>
    <xdr:to>
      <xdr:col>20</xdr:col>
      <xdr:colOff>38100</xdr:colOff>
      <xdr:row>96</xdr:row>
      <xdr:rowOff>141897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133024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37288</xdr:rowOff>
    </xdr:from>
    <xdr:to>
      <xdr:col>15</xdr:col>
      <xdr:colOff>101600</xdr:colOff>
      <xdr:row>96</xdr:row>
      <xdr:rowOff>138888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130015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17818</xdr:rowOff>
    </xdr:from>
    <xdr:to>
      <xdr:col>10</xdr:col>
      <xdr:colOff>165100</xdr:colOff>
      <xdr:row>96</xdr:row>
      <xdr:rowOff>119418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110545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104736</xdr:rowOff>
    </xdr:from>
    <xdr:to>
      <xdr:col>6</xdr:col>
      <xdr:colOff>38100</xdr:colOff>
      <xdr:row>97</xdr:row>
      <xdr:rowOff>34886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26013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73589</xdr:rowOff>
    </xdr:from>
    <xdr:to>
      <xdr:col>55</xdr:col>
      <xdr:colOff>0</xdr:colOff>
      <xdr:row>36</xdr:row>
      <xdr:rowOff>97482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45789"/>
          <a:ext cx="8382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86057</xdr:rowOff>
    </xdr:from>
    <xdr:to>
      <xdr:col>50</xdr:col>
      <xdr:colOff>114300</xdr:colOff>
      <xdr:row>36</xdr:row>
      <xdr:rowOff>97482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58257"/>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86057</xdr:rowOff>
    </xdr:from>
    <xdr:to>
      <xdr:col>45</xdr:col>
      <xdr:colOff>177800</xdr:colOff>
      <xdr:row>36</xdr:row>
      <xdr:rowOff>100966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58257"/>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100966</xdr:rowOff>
    </xdr:from>
    <xdr:to>
      <xdr:col>41</xdr:col>
      <xdr:colOff>50800</xdr:colOff>
      <xdr:row>36</xdr:row>
      <xdr:rowOff>106004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73166"/>
          <a:ext cx="8890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22789</xdr:rowOff>
    </xdr:from>
    <xdr:to>
      <xdr:col>55</xdr:col>
      <xdr:colOff>50800</xdr:colOff>
      <xdr:row>36</xdr:row>
      <xdr:rowOff>124389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45666</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46682</xdr:rowOff>
    </xdr:from>
    <xdr:to>
      <xdr:col>50</xdr:col>
      <xdr:colOff>165100</xdr:colOff>
      <xdr:row>36</xdr:row>
      <xdr:rowOff>148282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139409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35257</xdr:rowOff>
    </xdr:from>
    <xdr:to>
      <xdr:col>46</xdr:col>
      <xdr:colOff>38100</xdr:colOff>
      <xdr:row>36</xdr:row>
      <xdr:rowOff>136857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153384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59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50166</xdr:rowOff>
    </xdr:from>
    <xdr:to>
      <xdr:col>41</xdr:col>
      <xdr:colOff>101600</xdr:colOff>
      <xdr:row>36</xdr:row>
      <xdr:rowOff>151766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168293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599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55204</xdr:rowOff>
    </xdr:from>
    <xdr:to>
      <xdr:col>36</xdr:col>
      <xdr:colOff>165100</xdr:colOff>
      <xdr:row>36</xdr:row>
      <xdr:rowOff>156804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1881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0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147130</xdr:rowOff>
    </xdr:from>
    <xdr:to>
      <xdr:col>55</xdr:col>
      <xdr:colOff>0</xdr:colOff>
      <xdr:row>58</xdr:row>
      <xdr:rowOff>165402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91230"/>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159321</xdr:rowOff>
    </xdr:from>
    <xdr:to>
      <xdr:col>50</xdr:col>
      <xdr:colOff>114300</xdr:colOff>
      <xdr:row>58</xdr:row>
      <xdr:rowOff>165402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03421"/>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147972</xdr:rowOff>
    </xdr:from>
    <xdr:to>
      <xdr:col>45</xdr:col>
      <xdr:colOff>177800</xdr:colOff>
      <xdr:row>58</xdr:row>
      <xdr:rowOff>159321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92072"/>
          <a:ext cx="889000" cy="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99982</xdr:rowOff>
    </xdr:from>
    <xdr:to>
      <xdr:col>41</xdr:col>
      <xdr:colOff>50800</xdr:colOff>
      <xdr:row>58</xdr:row>
      <xdr:rowOff>147972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4082"/>
          <a:ext cx="889000" cy="4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96330</xdr:rowOff>
    </xdr:from>
    <xdr:to>
      <xdr:col>55</xdr:col>
      <xdr:colOff>50800</xdr:colOff>
      <xdr:row>59</xdr:row>
      <xdr:rowOff>26480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11257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114602</xdr:rowOff>
    </xdr:from>
    <xdr:to>
      <xdr:col>50</xdr:col>
      <xdr:colOff>165100</xdr:colOff>
      <xdr:row>59</xdr:row>
      <xdr:rowOff>44752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35879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108521</xdr:rowOff>
    </xdr:from>
    <xdr:to>
      <xdr:col>46</xdr:col>
      <xdr:colOff>38100</xdr:colOff>
      <xdr:row>59</xdr:row>
      <xdr:rowOff>38671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29798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97172</xdr:rowOff>
    </xdr:from>
    <xdr:to>
      <xdr:col>41</xdr:col>
      <xdr:colOff>101600</xdr:colOff>
      <xdr:row>59</xdr:row>
      <xdr:rowOff>27322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18449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3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49182</xdr:rowOff>
    </xdr:from>
    <xdr:to>
      <xdr:col>36</xdr:col>
      <xdr:colOff>165100</xdr:colOff>
      <xdr:row>58</xdr:row>
      <xdr:rowOff>150782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141909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76316</xdr:rowOff>
    </xdr:from>
    <xdr:to>
      <xdr:col>55</xdr:col>
      <xdr:colOff>0</xdr:colOff>
      <xdr:row>79</xdr:row>
      <xdr:rowOff>94408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20866"/>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94408</xdr:rowOff>
    </xdr:from>
    <xdr:to>
      <xdr:col>50</xdr:col>
      <xdr:colOff>114300</xdr:colOff>
      <xdr:row>79</xdr:row>
      <xdr:rowOff>97248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8958"/>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62877</xdr:rowOff>
    </xdr:from>
    <xdr:to>
      <xdr:col>45</xdr:col>
      <xdr:colOff>177800</xdr:colOff>
      <xdr:row>79</xdr:row>
      <xdr:rowOff>97248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07427"/>
          <a:ext cx="8890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138266</xdr:rowOff>
    </xdr:from>
    <xdr:to>
      <xdr:col>41</xdr:col>
      <xdr:colOff>50800</xdr:colOff>
      <xdr:row>79</xdr:row>
      <xdr:rowOff>62877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1366"/>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25516</xdr:rowOff>
    </xdr:from>
    <xdr:to>
      <xdr:col>55</xdr:col>
      <xdr:colOff>50800</xdr:colOff>
      <xdr:row>79</xdr:row>
      <xdr:rowOff>127116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111893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43608</xdr:rowOff>
    </xdr:from>
    <xdr:to>
      <xdr:col>50</xdr:col>
      <xdr:colOff>165100</xdr:colOff>
      <xdr:row>79</xdr:row>
      <xdr:rowOff>145208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136335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46448</xdr:rowOff>
    </xdr:from>
    <xdr:to>
      <xdr:col>46</xdr:col>
      <xdr:colOff>38100</xdr:colOff>
      <xdr:row>79</xdr:row>
      <xdr:rowOff>148048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139175</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12077</xdr:rowOff>
    </xdr:from>
    <xdr:to>
      <xdr:col>41</xdr:col>
      <xdr:colOff>101600</xdr:colOff>
      <xdr:row>79</xdr:row>
      <xdr:rowOff>113677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104804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87466</xdr:rowOff>
    </xdr:from>
    <xdr:to>
      <xdr:col>36</xdr:col>
      <xdr:colOff>165100</xdr:colOff>
      <xdr:row>79</xdr:row>
      <xdr:rowOff>17616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34143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11035</xdr:rowOff>
    </xdr:from>
    <xdr:to>
      <xdr:col>55</xdr:col>
      <xdr:colOff>0</xdr:colOff>
      <xdr:row>98</xdr:row>
      <xdr:rowOff>46286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13135"/>
          <a:ext cx="8382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170827</xdr:rowOff>
    </xdr:from>
    <xdr:to>
      <xdr:col>50</xdr:col>
      <xdr:colOff>114300</xdr:colOff>
      <xdr:row>98</xdr:row>
      <xdr:rowOff>11035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0147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170827</xdr:rowOff>
    </xdr:from>
    <xdr:to>
      <xdr:col>45</xdr:col>
      <xdr:colOff>177800</xdr:colOff>
      <xdr:row>98</xdr:row>
      <xdr:rowOff>42174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01477"/>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42174</xdr:rowOff>
    </xdr:from>
    <xdr:to>
      <xdr:col>41</xdr:col>
      <xdr:colOff>50800</xdr:colOff>
      <xdr:row>98</xdr:row>
      <xdr:rowOff>122061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4274"/>
          <a:ext cx="889000" cy="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166936</xdr:rowOff>
    </xdr:from>
    <xdr:to>
      <xdr:col>55</xdr:col>
      <xdr:colOff>50800</xdr:colOff>
      <xdr:row>98</xdr:row>
      <xdr:rowOff>97086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81863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131685</xdr:rowOff>
    </xdr:from>
    <xdr:to>
      <xdr:col>50</xdr:col>
      <xdr:colOff>165100</xdr:colOff>
      <xdr:row>98</xdr:row>
      <xdr:rowOff>61835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52962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120027</xdr:rowOff>
    </xdr:from>
    <xdr:to>
      <xdr:col>46</xdr:col>
      <xdr:colOff>38100</xdr:colOff>
      <xdr:row>98</xdr:row>
      <xdr:rowOff>50177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41304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162824</xdr:rowOff>
    </xdr:from>
    <xdr:to>
      <xdr:col>41</xdr:col>
      <xdr:colOff>101600</xdr:colOff>
      <xdr:row>98</xdr:row>
      <xdr:rowOff>92974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84101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71261</xdr:rowOff>
    </xdr:from>
    <xdr:to>
      <xdr:col>36</xdr:col>
      <xdr:colOff>165100</xdr:colOff>
      <xdr:row>99</xdr:row>
      <xdr:rowOff>1411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163988</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6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32995</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9545"/>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32995</xdr:rowOff>
    </xdr:from>
    <xdr:to>
      <xdr:col>81</xdr:col>
      <xdr:colOff>50800</xdr:colOff>
      <xdr:row>39</xdr:row>
      <xdr:rowOff>33617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9545"/>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33617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0167"/>
          <a:ext cx="8890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153645</xdr:rowOff>
    </xdr:from>
    <xdr:to>
      <xdr:col>81</xdr:col>
      <xdr:colOff>101600</xdr:colOff>
      <xdr:row>39</xdr:row>
      <xdr:rowOff>83795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74922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154267</xdr:rowOff>
    </xdr:from>
    <xdr:to>
      <xdr:col>76</xdr:col>
      <xdr:colOff>165100</xdr:colOff>
      <xdr:row>39</xdr:row>
      <xdr:rowOff>84417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75544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2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113663</xdr:rowOff>
    </xdr:from>
    <xdr:to>
      <xdr:col>85</xdr:col>
      <xdr:colOff>127000</xdr:colOff>
      <xdr:row>77</xdr:row>
      <xdr:rowOff>120078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15313"/>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113663</xdr:rowOff>
    </xdr:from>
    <xdr:to>
      <xdr:col>81</xdr:col>
      <xdr:colOff>50800</xdr:colOff>
      <xdr:row>77</xdr:row>
      <xdr:rowOff>126113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5313"/>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126113</xdr:rowOff>
    </xdr:from>
    <xdr:to>
      <xdr:col>76</xdr:col>
      <xdr:colOff>114300</xdr:colOff>
      <xdr:row>77</xdr:row>
      <xdr:rowOff>134877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776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134877</xdr:rowOff>
    </xdr:from>
    <xdr:to>
      <xdr:col>71</xdr:col>
      <xdr:colOff>177800</xdr:colOff>
      <xdr:row>77</xdr:row>
      <xdr:rowOff>149902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36527"/>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69278</xdr:rowOff>
    </xdr:from>
    <xdr:to>
      <xdr:col>85</xdr:col>
      <xdr:colOff>177800</xdr:colOff>
      <xdr:row>77</xdr:row>
      <xdr:rowOff>170878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47705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62863</xdr:rowOff>
    </xdr:from>
    <xdr:to>
      <xdr:col>81</xdr:col>
      <xdr:colOff>101600</xdr:colOff>
      <xdr:row>77</xdr:row>
      <xdr:rowOff>164463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75313</xdr:rowOff>
    </xdr:from>
    <xdr:to>
      <xdr:col>76</xdr:col>
      <xdr:colOff>165100</xdr:colOff>
      <xdr:row>78</xdr:row>
      <xdr:rowOff>5463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168040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84077</xdr:rowOff>
    </xdr:from>
    <xdr:to>
      <xdr:col>72</xdr:col>
      <xdr:colOff>38100</xdr:colOff>
      <xdr:row>78</xdr:row>
      <xdr:rowOff>14227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5354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99102</xdr:rowOff>
    </xdr:from>
    <xdr:to>
      <xdr:col>67</xdr:col>
      <xdr:colOff>101600</xdr:colOff>
      <xdr:row>78</xdr:row>
      <xdr:rowOff>29252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20379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15246</xdr:rowOff>
    </xdr:from>
    <xdr:to>
      <xdr:col>85</xdr:col>
      <xdr:colOff>127000</xdr:colOff>
      <xdr:row>99</xdr:row>
      <xdr:rowOff>38391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88796"/>
          <a:ext cx="8382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28429</xdr:rowOff>
    </xdr:from>
    <xdr:to>
      <xdr:col>81</xdr:col>
      <xdr:colOff>50800</xdr:colOff>
      <xdr:row>99</xdr:row>
      <xdr:rowOff>38391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7001979"/>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138309</xdr:rowOff>
    </xdr:from>
    <xdr:to>
      <xdr:col>76</xdr:col>
      <xdr:colOff>114300</xdr:colOff>
      <xdr:row>99</xdr:row>
      <xdr:rowOff>28429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40409"/>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90094</xdr:rowOff>
    </xdr:from>
    <xdr:to>
      <xdr:col>71</xdr:col>
      <xdr:colOff>177800</xdr:colOff>
      <xdr:row>98</xdr:row>
      <xdr:rowOff>138309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20744"/>
          <a:ext cx="889000" cy="2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135896</xdr:rowOff>
    </xdr:from>
    <xdr:to>
      <xdr:col>85</xdr:col>
      <xdr:colOff>177800</xdr:colOff>
      <xdr:row>99</xdr:row>
      <xdr:rowOff>66046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50823</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159041</xdr:rowOff>
    </xdr:from>
    <xdr:to>
      <xdr:col>81</xdr:col>
      <xdr:colOff>101600</xdr:colOff>
      <xdr:row>99</xdr:row>
      <xdr:rowOff>89191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80318</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2017" y="1705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149079</xdr:rowOff>
    </xdr:from>
    <xdr:to>
      <xdr:col>76</xdr:col>
      <xdr:colOff>165100</xdr:colOff>
      <xdr:row>99</xdr:row>
      <xdr:rowOff>79229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70356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3017" y="1704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87509</xdr:rowOff>
    </xdr:from>
    <xdr:to>
      <xdr:col>72</xdr:col>
      <xdr:colOff>38100</xdr:colOff>
      <xdr:row>99</xdr:row>
      <xdr:rowOff>17659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8786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8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39294</xdr:rowOff>
    </xdr:from>
    <xdr:to>
      <xdr:col>67</xdr:col>
      <xdr:colOff>101600</xdr:colOff>
      <xdr:row>97</xdr:row>
      <xdr:rowOff>140894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132021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157797</xdr:rowOff>
    </xdr:from>
    <xdr:to>
      <xdr:col>116</xdr:col>
      <xdr:colOff>63500</xdr:colOff>
      <xdr:row>38</xdr:row>
      <xdr:rowOff>77712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01447"/>
          <a:ext cx="8382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157797</xdr:rowOff>
    </xdr:from>
    <xdr:to>
      <xdr:col>111</xdr:col>
      <xdr:colOff>177800</xdr:colOff>
      <xdr:row>38</xdr:row>
      <xdr:rowOff>55652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01447"/>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55652</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70752"/>
          <a:ext cx="8890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26912</xdr:rowOff>
    </xdr:from>
    <xdr:to>
      <xdr:col>116</xdr:col>
      <xdr:colOff>114300</xdr:colOff>
      <xdr:row>38</xdr:row>
      <xdr:rowOff>128512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49788</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106997</xdr:rowOff>
    </xdr:from>
    <xdr:to>
      <xdr:col>112</xdr:col>
      <xdr:colOff>38100</xdr:colOff>
      <xdr:row>38</xdr:row>
      <xdr:rowOff>37147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53674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4852</xdr:rowOff>
    </xdr:from>
    <xdr:to>
      <xdr:col>107</xdr:col>
      <xdr:colOff>101600</xdr:colOff>
      <xdr:row>38</xdr:row>
      <xdr:rowOff>106452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122978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169837</xdr:rowOff>
    </xdr:from>
    <xdr:to>
      <xdr:col>116</xdr:col>
      <xdr:colOff>63500</xdr:colOff>
      <xdr:row>59</xdr:row>
      <xdr:rowOff>25095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13937"/>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169837</xdr:rowOff>
    </xdr:from>
    <xdr:to>
      <xdr:col>111</xdr:col>
      <xdr:colOff>177800</xdr:colOff>
      <xdr:row>59</xdr:row>
      <xdr:rowOff>17323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13937"/>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13132</xdr:rowOff>
    </xdr:from>
    <xdr:to>
      <xdr:col>107</xdr:col>
      <xdr:colOff>50800</xdr:colOff>
      <xdr:row>59</xdr:row>
      <xdr:rowOff>17323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28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13132</xdr:rowOff>
    </xdr:from>
    <xdr:to>
      <xdr:col>102</xdr:col>
      <xdr:colOff>114300</xdr:colOff>
      <xdr:row>59</xdr:row>
      <xdr:rowOff>17323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28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145745</xdr:rowOff>
    </xdr:from>
    <xdr:to>
      <xdr:col>116</xdr:col>
      <xdr:colOff>114300</xdr:colOff>
      <xdr:row>59</xdr:row>
      <xdr:rowOff>75895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60672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04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119037</xdr:rowOff>
    </xdr:from>
    <xdr:to>
      <xdr:col>112</xdr:col>
      <xdr:colOff>38100</xdr:colOff>
      <xdr:row>59</xdr:row>
      <xdr:rowOff>49187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40314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137973</xdr:rowOff>
    </xdr:from>
    <xdr:to>
      <xdr:col>107</xdr:col>
      <xdr:colOff>101600</xdr:colOff>
      <xdr:row>59</xdr:row>
      <xdr:rowOff>68123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59250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7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133782</xdr:rowOff>
    </xdr:from>
    <xdr:to>
      <xdr:col>102</xdr:col>
      <xdr:colOff>165100</xdr:colOff>
      <xdr:row>59</xdr:row>
      <xdr:rowOff>63932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55059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137973</xdr:rowOff>
    </xdr:from>
    <xdr:to>
      <xdr:col>98</xdr:col>
      <xdr:colOff>38100</xdr:colOff>
      <xdr:row>59</xdr:row>
      <xdr:rowOff>68123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59250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7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28992</xdr:rowOff>
    </xdr:from>
    <xdr:to>
      <xdr:col>116</xdr:col>
      <xdr:colOff>63500</xdr:colOff>
      <xdr:row>77</xdr:row>
      <xdr:rowOff>35404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30642"/>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20741</xdr:rowOff>
    </xdr:from>
    <xdr:to>
      <xdr:col>111</xdr:col>
      <xdr:colOff>177800</xdr:colOff>
      <xdr:row>77</xdr:row>
      <xdr:rowOff>35404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22391"/>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20741</xdr:rowOff>
    </xdr:from>
    <xdr:to>
      <xdr:col>107</xdr:col>
      <xdr:colOff>50800</xdr:colOff>
      <xdr:row>77</xdr:row>
      <xdr:rowOff>49054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22391"/>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49054</xdr:rowOff>
    </xdr:from>
    <xdr:to>
      <xdr:col>102</xdr:col>
      <xdr:colOff>114300</xdr:colOff>
      <xdr:row>77</xdr:row>
      <xdr:rowOff>59461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50704"/>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149642</xdr:rowOff>
    </xdr:from>
    <xdr:to>
      <xdr:col>116</xdr:col>
      <xdr:colOff>114300</xdr:colOff>
      <xdr:row>77</xdr:row>
      <xdr:rowOff>79792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128069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156054</xdr:rowOff>
    </xdr:from>
    <xdr:to>
      <xdr:col>112</xdr:col>
      <xdr:colOff>38100</xdr:colOff>
      <xdr:row>77</xdr:row>
      <xdr:rowOff>86204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77331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141391</xdr:rowOff>
    </xdr:from>
    <xdr:to>
      <xdr:col>107</xdr:col>
      <xdr:colOff>101600</xdr:colOff>
      <xdr:row>77</xdr:row>
      <xdr:rowOff>71541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62668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169704</xdr:rowOff>
    </xdr:from>
    <xdr:to>
      <xdr:col>102</xdr:col>
      <xdr:colOff>165100</xdr:colOff>
      <xdr:row>77</xdr:row>
      <xdr:rowOff>99854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90981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8661</xdr:rowOff>
    </xdr:from>
    <xdr:to>
      <xdr:col>98</xdr:col>
      <xdr:colOff>38100</xdr:colOff>
      <xdr:row>77</xdr:row>
      <xdr:rowOff>110261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101388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積立金は、類似団体平均を大きく下回っているが、前年度と比較すると</a:t>
          </a:r>
          <a:r>
            <a:rPr lang="en-US" altLang="ja-JP" sz="1300">
              <a:effectLst/>
              <a:latin typeface="ＭＳ ゴシック" panose="020B0609070205080204" pitchFamily="49" charset="-128"/>
              <a:ea typeface="ＭＳ ゴシック" panose="020B0609070205080204" pitchFamily="49" charset="-128"/>
            </a:rPr>
            <a:t>1,215</a:t>
          </a:r>
          <a:r>
            <a:rPr lang="ja-JP" altLang="en-US" sz="1300">
              <a:effectLst/>
              <a:latin typeface="ＭＳ ゴシック" panose="020B0609070205080204" pitchFamily="49" charset="-128"/>
              <a:ea typeface="ＭＳ ゴシック" panose="020B0609070205080204" pitchFamily="49" charset="-128"/>
            </a:rPr>
            <a:t>円の増額となっている。地域福祉基金</a:t>
          </a:r>
          <a:r>
            <a:rPr lang="en-US" altLang="ja-JP" sz="1300">
              <a:effectLst/>
              <a:latin typeface="ＭＳ ゴシック" panose="020B0609070205080204" pitchFamily="49" charset="-128"/>
              <a:ea typeface="ＭＳ ゴシック" panose="020B0609070205080204" pitchFamily="49" charset="-128"/>
            </a:rPr>
            <a:t>10,000</a:t>
          </a:r>
          <a:r>
            <a:rPr lang="ja-JP" altLang="en-US" sz="1300">
              <a:effectLst/>
              <a:latin typeface="ＭＳ ゴシック" panose="020B0609070205080204" pitchFamily="49" charset="-128"/>
              <a:ea typeface="ＭＳ ゴシック" panose="020B0609070205080204" pitchFamily="49" charset="-128"/>
            </a:rPr>
            <a:t>千円と、森林環境整備基金</a:t>
          </a:r>
          <a:r>
            <a:rPr lang="en-US" altLang="ja-JP" sz="1300">
              <a:effectLst/>
              <a:latin typeface="ＭＳ ゴシック" panose="020B0609070205080204" pitchFamily="49" charset="-128"/>
              <a:ea typeface="ＭＳ ゴシック" panose="020B0609070205080204" pitchFamily="49" charset="-128"/>
            </a:rPr>
            <a:t>1,813</a:t>
          </a:r>
          <a:r>
            <a:rPr lang="ja-JP" altLang="en-US" sz="1300">
              <a:effectLst/>
              <a:latin typeface="ＭＳ ゴシック" panose="020B0609070205080204" pitchFamily="49" charset="-128"/>
              <a:ea typeface="ＭＳ ゴシック" panose="020B0609070205080204" pitchFamily="49" charset="-128"/>
            </a:rPr>
            <a:t>千円積み立てたことが主な要因である。</a:t>
          </a: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物件費が類似団体を大きく下回っている。これは、当町が経費節減に取り組んでいる結果を反映したものと考えられる。しかし、その一方で年々増加傾向にあるため、引き続き経費削減に努める。なお、令和元年度は、令和元年台風</a:t>
          </a:r>
          <a:r>
            <a:rPr lang="en-US" altLang="ja-JP" sz="1300">
              <a:effectLst/>
              <a:latin typeface="ＭＳ ゴシック" panose="020B0609070205080204" pitchFamily="49" charset="-128"/>
              <a:ea typeface="ＭＳ ゴシック" panose="020B0609070205080204" pitchFamily="49" charset="-128"/>
            </a:rPr>
            <a:t>19</a:t>
          </a:r>
          <a:r>
            <a:rPr lang="ja-JP" altLang="en-US" sz="1300">
              <a:effectLst/>
              <a:latin typeface="ＭＳ ゴシック" panose="020B0609070205080204" pitchFamily="49" charset="-128"/>
              <a:ea typeface="ＭＳ ゴシック" panose="020B0609070205080204" pitchFamily="49" charset="-128"/>
            </a:rPr>
            <a:t>号による災害等廃棄物処理事業業務委託料として、</a:t>
          </a:r>
          <a:r>
            <a:rPr lang="en-US" altLang="ja-JP" sz="1300">
              <a:effectLst/>
              <a:latin typeface="ＭＳ ゴシック" panose="020B0609070205080204" pitchFamily="49" charset="-128"/>
              <a:ea typeface="ＭＳ ゴシック" panose="020B0609070205080204" pitchFamily="49" charset="-128"/>
            </a:rPr>
            <a:t>11,580</a:t>
          </a:r>
          <a:r>
            <a:rPr lang="ja-JP" altLang="en-US" sz="1300">
              <a:effectLst/>
              <a:latin typeface="ＭＳ ゴシック" panose="020B0609070205080204" pitchFamily="49" charset="-128"/>
              <a:ea typeface="ＭＳ ゴシック" panose="020B0609070205080204" pitchFamily="49" charset="-128"/>
            </a:rPr>
            <a:t>千円皆増となった。</a:t>
          </a: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人件費についても、職員数、ラスパイレス指数が低いことから類似団体を下回っている状況である。</a:t>
          </a: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維持補修費は、類似団体平均を大きく上回っている。維持補修費の上位を占めているのは、道路橋りょうや林道整備などの、道路に係る維持補修費である。</a:t>
          </a: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9,677
9,600
63.74
4,335,170
4,059,487
222,461
2,778,520
3,147,056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79883</xdr:rowOff>
    </xdr:from>
    <xdr:to>
      <xdr:col>24</xdr:col>
      <xdr:colOff>63500</xdr:colOff>
      <xdr:row>35</xdr:row>
      <xdr:rowOff>86932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0633"/>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86932</xdr:rowOff>
    </xdr:from>
    <xdr:to>
      <xdr:col>19</xdr:col>
      <xdr:colOff>177800</xdr:colOff>
      <xdr:row>35</xdr:row>
      <xdr:rowOff>124841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768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124841</xdr:rowOff>
    </xdr:from>
    <xdr:to>
      <xdr:col>15</xdr:col>
      <xdr:colOff>50800</xdr:colOff>
      <xdr:row>35</xdr:row>
      <xdr:rowOff>150559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559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150559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5012"/>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29083</xdr:rowOff>
    </xdr:from>
    <xdr:to>
      <xdr:col>24</xdr:col>
      <xdr:colOff>114300</xdr:colOff>
      <xdr:row>35</xdr:row>
      <xdr:rowOff>130683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36132</xdr:rowOff>
    </xdr:from>
    <xdr:to>
      <xdr:col>20</xdr:col>
      <xdr:colOff>38100</xdr:colOff>
      <xdr:row>35</xdr:row>
      <xdr:rowOff>137732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154259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74041</xdr:rowOff>
    </xdr:from>
    <xdr:to>
      <xdr:col>15</xdr:col>
      <xdr:colOff>101600</xdr:colOff>
      <xdr:row>36</xdr:row>
      <xdr:rowOff>4191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99759</xdr:rowOff>
    </xdr:from>
    <xdr:to>
      <xdr:col>10</xdr:col>
      <xdr:colOff>165100</xdr:colOff>
      <xdr:row>36</xdr:row>
      <xdr:rowOff>29909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46436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7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131589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63596</xdr:rowOff>
    </xdr:from>
    <xdr:to>
      <xdr:col>24</xdr:col>
      <xdr:colOff>63500</xdr:colOff>
      <xdr:row>58</xdr:row>
      <xdr:rowOff>73092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7696"/>
          <a:ext cx="8382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66169</xdr:rowOff>
    </xdr:from>
    <xdr:to>
      <xdr:col>19</xdr:col>
      <xdr:colOff>177800</xdr:colOff>
      <xdr:row>58</xdr:row>
      <xdr:rowOff>73092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0269"/>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66169</xdr:rowOff>
    </xdr:from>
    <xdr:to>
      <xdr:col>15</xdr:col>
      <xdr:colOff>50800</xdr:colOff>
      <xdr:row>58</xdr:row>
      <xdr:rowOff>87566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0269"/>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52685</xdr:rowOff>
    </xdr:from>
    <xdr:to>
      <xdr:col>10</xdr:col>
      <xdr:colOff>114300</xdr:colOff>
      <xdr:row>58</xdr:row>
      <xdr:rowOff>87566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6785"/>
          <a:ext cx="8890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12796</xdr:rowOff>
    </xdr:from>
    <xdr:to>
      <xdr:col>24</xdr:col>
      <xdr:colOff>114300</xdr:colOff>
      <xdr:row>58</xdr:row>
      <xdr:rowOff>114396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99173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22292</xdr:rowOff>
    </xdr:from>
    <xdr:to>
      <xdr:col>20</xdr:col>
      <xdr:colOff>38100</xdr:colOff>
      <xdr:row>58</xdr:row>
      <xdr:rowOff>123892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115019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15369</xdr:rowOff>
    </xdr:from>
    <xdr:to>
      <xdr:col>15</xdr:col>
      <xdr:colOff>101600</xdr:colOff>
      <xdr:row>58</xdr:row>
      <xdr:rowOff>116969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108096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36766</xdr:rowOff>
    </xdr:from>
    <xdr:to>
      <xdr:col>10</xdr:col>
      <xdr:colOff>165100</xdr:colOff>
      <xdr:row>58</xdr:row>
      <xdr:rowOff>138366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129493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1885</xdr:rowOff>
    </xdr:from>
    <xdr:to>
      <xdr:col>6</xdr:col>
      <xdr:colOff>38100</xdr:colOff>
      <xdr:row>58</xdr:row>
      <xdr:rowOff>103485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94612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134945</xdr:rowOff>
    </xdr:from>
    <xdr:to>
      <xdr:col>24</xdr:col>
      <xdr:colOff>63500</xdr:colOff>
      <xdr:row>78</xdr:row>
      <xdr:rowOff>4528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36595"/>
          <a:ext cx="8382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155687</xdr:rowOff>
    </xdr:from>
    <xdr:to>
      <xdr:col>19</xdr:col>
      <xdr:colOff>177800</xdr:colOff>
      <xdr:row>78</xdr:row>
      <xdr:rowOff>4528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57337"/>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155687</xdr:rowOff>
    </xdr:from>
    <xdr:to>
      <xdr:col>15</xdr:col>
      <xdr:colOff>50800</xdr:colOff>
      <xdr:row>77</xdr:row>
      <xdr:rowOff>165219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7337"/>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165219</xdr:rowOff>
    </xdr:from>
    <xdr:to>
      <xdr:col>10</xdr:col>
      <xdr:colOff>114300</xdr:colOff>
      <xdr:row>78</xdr:row>
      <xdr:rowOff>41029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6869"/>
          <a:ext cx="889000" cy="4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84145</xdr:rowOff>
    </xdr:from>
    <xdr:to>
      <xdr:col>24</xdr:col>
      <xdr:colOff>114300</xdr:colOff>
      <xdr:row>78</xdr:row>
      <xdr:rowOff>14295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62572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125178</xdr:rowOff>
    </xdr:from>
    <xdr:to>
      <xdr:col>20</xdr:col>
      <xdr:colOff>38100</xdr:colOff>
      <xdr:row>78</xdr:row>
      <xdr:rowOff>55328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46455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104887</xdr:rowOff>
    </xdr:from>
    <xdr:to>
      <xdr:col>15</xdr:col>
      <xdr:colOff>101600</xdr:colOff>
      <xdr:row>78</xdr:row>
      <xdr:rowOff>35037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26164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114419</xdr:rowOff>
    </xdr:from>
    <xdr:to>
      <xdr:col>10</xdr:col>
      <xdr:colOff>165100</xdr:colOff>
      <xdr:row>78</xdr:row>
      <xdr:rowOff>44569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35696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161679</xdr:rowOff>
    </xdr:from>
    <xdr:to>
      <xdr:col>6</xdr:col>
      <xdr:colOff>38100</xdr:colOff>
      <xdr:row>78</xdr:row>
      <xdr:rowOff>91829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82956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65568</xdr:rowOff>
    </xdr:from>
    <xdr:to>
      <xdr:col>24</xdr:col>
      <xdr:colOff>63500</xdr:colOff>
      <xdr:row>97</xdr:row>
      <xdr:rowOff>105432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96218"/>
          <a:ext cx="8382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65568</xdr:rowOff>
    </xdr:from>
    <xdr:to>
      <xdr:col>19</xdr:col>
      <xdr:colOff>177800</xdr:colOff>
      <xdr:row>97</xdr:row>
      <xdr:rowOff>82311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96218"/>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82311</xdr:rowOff>
    </xdr:from>
    <xdr:to>
      <xdr:col>15</xdr:col>
      <xdr:colOff>50800</xdr:colOff>
      <xdr:row>97</xdr:row>
      <xdr:rowOff>123023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12961"/>
          <a:ext cx="889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123023</xdr:rowOff>
    </xdr:from>
    <xdr:to>
      <xdr:col>10</xdr:col>
      <xdr:colOff>114300</xdr:colOff>
      <xdr:row>97</xdr:row>
      <xdr:rowOff>163083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3673"/>
          <a:ext cx="889000" cy="4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54632</xdr:rowOff>
    </xdr:from>
    <xdr:to>
      <xdr:col>24</xdr:col>
      <xdr:colOff>114300</xdr:colOff>
      <xdr:row>97</xdr:row>
      <xdr:rowOff>156232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33059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14768</xdr:rowOff>
    </xdr:from>
    <xdr:to>
      <xdr:col>20</xdr:col>
      <xdr:colOff>38100</xdr:colOff>
      <xdr:row>97</xdr:row>
      <xdr:rowOff>116368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107495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31511</xdr:rowOff>
    </xdr:from>
    <xdr:to>
      <xdr:col>15</xdr:col>
      <xdr:colOff>101600</xdr:colOff>
      <xdr:row>97</xdr:row>
      <xdr:rowOff>133111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124238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72223</xdr:rowOff>
    </xdr:from>
    <xdr:to>
      <xdr:col>10</xdr:col>
      <xdr:colOff>165100</xdr:colOff>
      <xdr:row>98</xdr:row>
      <xdr:rowOff>2373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164950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112283</xdr:rowOff>
    </xdr:from>
    <xdr:to>
      <xdr:col>6</xdr:col>
      <xdr:colOff>38100</xdr:colOff>
      <xdr:row>98</xdr:row>
      <xdr:rowOff>42433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33560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41173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699023"/>
          <a:ext cx="1270" cy="95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159300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4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41173</xdr:rowOff>
    </xdr:from>
    <xdr:to>
      <xdr:col>55</xdr:col>
      <xdr:colOff>88900</xdr:colOff>
      <xdr:row>33</xdr:row>
      <xdr:rowOff>41173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69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56490</xdr:rowOff>
    </xdr:from>
    <xdr:to>
      <xdr:col>55</xdr:col>
      <xdr:colOff>0</xdr:colOff>
      <xdr:row>33</xdr:row>
      <xdr:rowOff>42774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371440"/>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105046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86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56490</xdr:rowOff>
    </xdr:from>
    <xdr:to>
      <xdr:col>50</xdr:col>
      <xdr:colOff>114300</xdr:colOff>
      <xdr:row>32</xdr:row>
      <xdr:rowOff>47803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371440"/>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107645</xdr:rowOff>
    </xdr:from>
    <xdr:to>
      <xdr:col>50</xdr:col>
      <xdr:colOff>165100</xdr:colOff>
      <xdr:row>38</xdr:row>
      <xdr:rowOff>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28922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4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47803</xdr:rowOff>
    </xdr:from>
    <xdr:to>
      <xdr:col>45</xdr:col>
      <xdr:colOff>177800</xdr:colOff>
      <xdr:row>34</xdr:row>
      <xdr:rowOff>110211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534203"/>
          <a:ext cx="889000" cy="4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116332</xdr:rowOff>
    </xdr:from>
    <xdr:to>
      <xdr:col>46</xdr:col>
      <xdr:colOff>38100</xdr:colOff>
      <xdr:row>38</xdr:row>
      <xdr:rowOff>46482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37609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21971</xdr:rowOff>
    </xdr:from>
    <xdr:to>
      <xdr:col>41</xdr:col>
      <xdr:colOff>50800</xdr:colOff>
      <xdr:row>34</xdr:row>
      <xdr:rowOff>110211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851271"/>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103759</xdr:rowOff>
    </xdr:from>
    <xdr:to>
      <xdr:col>41</xdr:col>
      <xdr:colOff>101600</xdr:colOff>
      <xdr:row>38</xdr:row>
      <xdr:rowOff>33910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25036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89814</xdr:rowOff>
    </xdr:from>
    <xdr:to>
      <xdr:col>36</xdr:col>
      <xdr:colOff>165100</xdr:colOff>
      <xdr:row>38</xdr:row>
      <xdr:rowOff>19965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163424</xdr:rowOff>
    </xdr:from>
    <xdr:to>
      <xdr:col>55</xdr:col>
      <xdr:colOff>50800</xdr:colOff>
      <xdr:row>33</xdr:row>
      <xdr:rowOff>93574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6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114851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60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5690</xdr:rowOff>
    </xdr:from>
    <xdr:to>
      <xdr:col>50</xdr:col>
      <xdr:colOff>165100</xdr:colOff>
      <xdr:row>31</xdr:row>
      <xdr:rowOff>107290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3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123817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09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168453</xdr:rowOff>
    </xdr:from>
    <xdr:to>
      <xdr:col>46</xdr:col>
      <xdr:colOff>38100</xdr:colOff>
      <xdr:row>32</xdr:row>
      <xdr:rowOff>98603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48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115130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25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59411</xdr:rowOff>
    </xdr:from>
    <xdr:to>
      <xdr:col>41</xdr:col>
      <xdr:colOff>101600</xdr:colOff>
      <xdr:row>34</xdr:row>
      <xdr:rowOff>161011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8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66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142621</xdr:rowOff>
    </xdr:from>
    <xdr:to>
      <xdr:col>36</xdr:col>
      <xdr:colOff>165100</xdr:colOff>
      <xdr:row>34</xdr:row>
      <xdr:rowOff>72771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89298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34760</xdr:rowOff>
    </xdr:from>
    <xdr:to>
      <xdr:col>55</xdr:col>
      <xdr:colOff>0</xdr:colOff>
      <xdr:row>58</xdr:row>
      <xdr:rowOff>110642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8860"/>
          <a:ext cx="8382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108090</xdr:rowOff>
    </xdr:from>
    <xdr:to>
      <xdr:col>50</xdr:col>
      <xdr:colOff>114300</xdr:colOff>
      <xdr:row>58</xdr:row>
      <xdr:rowOff>110642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219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108090</xdr:rowOff>
    </xdr:from>
    <xdr:to>
      <xdr:col>45</xdr:col>
      <xdr:colOff>177800</xdr:colOff>
      <xdr:row>58</xdr:row>
      <xdr:rowOff>121336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2190"/>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49555</xdr:rowOff>
    </xdr:from>
    <xdr:to>
      <xdr:col>41</xdr:col>
      <xdr:colOff>50800</xdr:colOff>
      <xdr:row>58</xdr:row>
      <xdr:rowOff>121336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93655"/>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155410</xdr:rowOff>
    </xdr:from>
    <xdr:to>
      <xdr:col>55</xdr:col>
      <xdr:colOff>50800</xdr:colOff>
      <xdr:row>58</xdr:row>
      <xdr:rowOff>85560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133837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59842</xdr:rowOff>
    </xdr:from>
    <xdr:to>
      <xdr:col>50</xdr:col>
      <xdr:colOff>165100</xdr:colOff>
      <xdr:row>58</xdr:row>
      <xdr:rowOff>161442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152569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9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57290</xdr:rowOff>
    </xdr:from>
    <xdr:to>
      <xdr:col>46</xdr:col>
      <xdr:colOff>38100</xdr:colOff>
      <xdr:row>58</xdr:row>
      <xdr:rowOff>158890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150017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70536</xdr:rowOff>
    </xdr:from>
    <xdr:to>
      <xdr:col>41</xdr:col>
      <xdr:colOff>101600</xdr:colOff>
      <xdr:row>59</xdr:row>
      <xdr:rowOff>686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163263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170205</xdr:rowOff>
    </xdr:from>
    <xdr:to>
      <xdr:col>36</xdr:col>
      <xdr:colOff>165100</xdr:colOff>
      <xdr:row>58</xdr:row>
      <xdr:rowOff>100355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91482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139306</xdr:rowOff>
    </xdr:from>
    <xdr:to>
      <xdr:col>55</xdr:col>
      <xdr:colOff>0</xdr:colOff>
      <xdr:row>78</xdr:row>
      <xdr:rowOff>141466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2406"/>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141466</xdr:rowOff>
    </xdr:from>
    <xdr:to>
      <xdr:col>50</xdr:col>
      <xdr:colOff>114300</xdr:colOff>
      <xdr:row>78</xdr:row>
      <xdr:rowOff>147065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14566"/>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147065</xdr:rowOff>
    </xdr:from>
    <xdr:to>
      <xdr:col>45</xdr:col>
      <xdr:colOff>177800</xdr:colOff>
      <xdr:row>78</xdr:row>
      <xdr:rowOff>159080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0165"/>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110871</xdr:rowOff>
    </xdr:from>
    <xdr:to>
      <xdr:col>41</xdr:col>
      <xdr:colOff>50800</xdr:colOff>
      <xdr:row>78</xdr:row>
      <xdr:rowOff>159080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83971"/>
          <a:ext cx="889000" cy="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88506</xdr:rowOff>
    </xdr:from>
    <xdr:to>
      <xdr:col>55</xdr:col>
      <xdr:colOff>50800</xdr:colOff>
      <xdr:row>79</xdr:row>
      <xdr:rowOff>18656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3433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90666</xdr:rowOff>
    </xdr:from>
    <xdr:to>
      <xdr:col>50</xdr:col>
      <xdr:colOff>165100</xdr:colOff>
      <xdr:row>79</xdr:row>
      <xdr:rowOff>20816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11943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96265</xdr:rowOff>
    </xdr:from>
    <xdr:to>
      <xdr:col>46</xdr:col>
      <xdr:colOff>38100</xdr:colOff>
      <xdr:row>79</xdr:row>
      <xdr:rowOff>26415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17542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6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108280</xdr:rowOff>
    </xdr:from>
    <xdr:to>
      <xdr:col>41</xdr:col>
      <xdr:colOff>101600</xdr:colOff>
      <xdr:row>79</xdr:row>
      <xdr:rowOff>38430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29557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60071</xdr:rowOff>
    </xdr:from>
    <xdr:to>
      <xdr:col>36</xdr:col>
      <xdr:colOff>165100</xdr:colOff>
      <xdr:row>78</xdr:row>
      <xdr:rowOff>161671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80209</xdr:rowOff>
    </xdr:from>
    <xdr:to>
      <xdr:col>55</xdr:col>
      <xdr:colOff>0</xdr:colOff>
      <xdr:row>97</xdr:row>
      <xdr:rowOff>81973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10859"/>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81973</xdr:rowOff>
    </xdr:from>
    <xdr:to>
      <xdr:col>50</xdr:col>
      <xdr:colOff>114300</xdr:colOff>
      <xdr:row>97</xdr:row>
      <xdr:rowOff>92156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12623"/>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68962</xdr:rowOff>
    </xdr:from>
    <xdr:to>
      <xdr:col>45</xdr:col>
      <xdr:colOff>177800</xdr:colOff>
      <xdr:row>97</xdr:row>
      <xdr:rowOff>92156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99612"/>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55603</xdr:rowOff>
    </xdr:from>
    <xdr:to>
      <xdr:col>41</xdr:col>
      <xdr:colOff>50800</xdr:colOff>
      <xdr:row>97</xdr:row>
      <xdr:rowOff>68962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86253"/>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29409</xdr:rowOff>
    </xdr:from>
    <xdr:to>
      <xdr:col>55</xdr:col>
      <xdr:colOff>50800</xdr:colOff>
      <xdr:row>97</xdr:row>
      <xdr:rowOff>131009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31173</xdr:rowOff>
    </xdr:from>
    <xdr:to>
      <xdr:col>50</xdr:col>
      <xdr:colOff>165100</xdr:colOff>
      <xdr:row>97</xdr:row>
      <xdr:rowOff>132773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123900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41356</xdr:rowOff>
    </xdr:from>
    <xdr:to>
      <xdr:col>46</xdr:col>
      <xdr:colOff>38100</xdr:colOff>
      <xdr:row>97</xdr:row>
      <xdr:rowOff>142956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18162</xdr:rowOff>
    </xdr:from>
    <xdr:to>
      <xdr:col>41</xdr:col>
      <xdr:colOff>101600</xdr:colOff>
      <xdr:row>97</xdr:row>
      <xdr:rowOff>119762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136289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4803</xdr:rowOff>
    </xdr:from>
    <xdr:to>
      <xdr:col>36</xdr:col>
      <xdr:colOff>165100</xdr:colOff>
      <xdr:row>97</xdr:row>
      <xdr:rowOff>106403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122930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3389</xdr:rowOff>
    </xdr:from>
    <xdr:to>
      <xdr:col>85</xdr:col>
      <xdr:colOff>127000</xdr:colOff>
      <xdr:row>38</xdr:row>
      <xdr:rowOff>21710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18489"/>
          <a:ext cx="8382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10574</xdr:rowOff>
    </xdr:from>
    <xdr:to>
      <xdr:col>81</xdr:col>
      <xdr:colOff>50800</xdr:colOff>
      <xdr:row>38</xdr:row>
      <xdr:rowOff>21710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25674"/>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97050</xdr:rowOff>
    </xdr:from>
    <xdr:to>
      <xdr:col>76</xdr:col>
      <xdr:colOff>114300</xdr:colOff>
      <xdr:row>38</xdr:row>
      <xdr:rowOff>10574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0700"/>
          <a:ext cx="889000" cy="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65557</xdr:rowOff>
    </xdr:from>
    <xdr:to>
      <xdr:col>71</xdr:col>
      <xdr:colOff>177800</xdr:colOff>
      <xdr:row>37</xdr:row>
      <xdr:rowOff>97050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09207"/>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124039</xdr:rowOff>
    </xdr:from>
    <xdr:to>
      <xdr:col>85</xdr:col>
      <xdr:colOff>177800</xdr:colOff>
      <xdr:row>38</xdr:row>
      <xdr:rowOff>54189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142360</xdr:rowOff>
    </xdr:from>
    <xdr:to>
      <xdr:col>81</xdr:col>
      <xdr:colOff>101600</xdr:colOff>
      <xdr:row>38</xdr:row>
      <xdr:rowOff>72510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63637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131224</xdr:rowOff>
    </xdr:from>
    <xdr:to>
      <xdr:col>76</xdr:col>
      <xdr:colOff>165100</xdr:colOff>
      <xdr:row>38</xdr:row>
      <xdr:rowOff>61374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52501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46250</xdr:rowOff>
    </xdr:from>
    <xdr:to>
      <xdr:col>72</xdr:col>
      <xdr:colOff>38100</xdr:colOff>
      <xdr:row>37</xdr:row>
      <xdr:rowOff>147850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164377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14757</xdr:rowOff>
    </xdr:from>
    <xdr:to>
      <xdr:col>67</xdr:col>
      <xdr:colOff>101600</xdr:colOff>
      <xdr:row>37</xdr:row>
      <xdr:rowOff>116357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132884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24703</xdr:rowOff>
    </xdr:from>
    <xdr:to>
      <xdr:col>85</xdr:col>
      <xdr:colOff>127000</xdr:colOff>
      <xdr:row>58</xdr:row>
      <xdr:rowOff>49509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68803"/>
          <a:ext cx="838200" cy="2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49509</xdr:rowOff>
    </xdr:from>
    <xdr:to>
      <xdr:col>81</xdr:col>
      <xdr:colOff>50800</xdr:colOff>
      <xdr:row>58</xdr:row>
      <xdr:rowOff>58993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93609"/>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58993</xdr:rowOff>
    </xdr:from>
    <xdr:to>
      <xdr:col>76</xdr:col>
      <xdr:colOff>114300</xdr:colOff>
      <xdr:row>58</xdr:row>
      <xdr:rowOff>60471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10003093"/>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60471</xdr:rowOff>
    </xdr:from>
    <xdr:to>
      <xdr:col>71</xdr:col>
      <xdr:colOff>177800</xdr:colOff>
      <xdr:row>58</xdr:row>
      <xdr:rowOff>70590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004571"/>
          <a:ext cx="8890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145353</xdr:rowOff>
    </xdr:from>
    <xdr:to>
      <xdr:col>85</xdr:col>
      <xdr:colOff>177800</xdr:colOff>
      <xdr:row>58</xdr:row>
      <xdr:rowOff>75503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60280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170159</xdr:rowOff>
    </xdr:from>
    <xdr:to>
      <xdr:col>81</xdr:col>
      <xdr:colOff>101600</xdr:colOff>
      <xdr:row>58</xdr:row>
      <xdr:rowOff>100309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91436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8193</xdr:rowOff>
    </xdr:from>
    <xdr:to>
      <xdr:col>76</xdr:col>
      <xdr:colOff>165100</xdr:colOff>
      <xdr:row>58</xdr:row>
      <xdr:rowOff>109793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100920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9671</xdr:rowOff>
    </xdr:from>
    <xdr:to>
      <xdr:col>72</xdr:col>
      <xdr:colOff>38100</xdr:colOff>
      <xdr:row>58</xdr:row>
      <xdr:rowOff>111271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102398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19790</xdr:rowOff>
    </xdr:from>
    <xdr:to>
      <xdr:col>67</xdr:col>
      <xdr:colOff>101600</xdr:colOff>
      <xdr:row>58</xdr:row>
      <xdr:rowOff>121390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112517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32995</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77545"/>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32995</xdr:rowOff>
    </xdr:from>
    <xdr:to>
      <xdr:col>81</xdr:col>
      <xdr:colOff>50800</xdr:colOff>
      <xdr:row>79</xdr:row>
      <xdr:rowOff>33617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7545"/>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33617</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78167"/>
          <a:ext cx="8890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153645</xdr:rowOff>
    </xdr:from>
    <xdr:to>
      <xdr:col>81</xdr:col>
      <xdr:colOff>101600</xdr:colOff>
      <xdr:row>79</xdr:row>
      <xdr:rowOff>83795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74922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1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154267</xdr:rowOff>
    </xdr:from>
    <xdr:to>
      <xdr:col>76</xdr:col>
      <xdr:colOff>165100</xdr:colOff>
      <xdr:row>79</xdr:row>
      <xdr:rowOff>84417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75544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0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113663</xdr:rowOff>
    </xdr:from>
    <xdr:to>
      <xdr:col>85</xdr:col>
      <xdr:colOff>127000</xdr:colOff>
      <xdr:row>97</xdr:row>
      <xdr:rowOff>120078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44313"/>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113663</xdr:rowOff>
    </xdr:from>
    <xdr:to>
      <xdr:col>81</xdr:col>
      <xdr:colOff>50800</xdr:colOff>
      <xdr:row>97</xdr:row>
      <xdr:rowOff>126113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44313"/>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126113</xdr:rowOff>
    </xdr:from>
    <xdr:to>
      <xdr:col>76</xdr:col>
      <xdr:colOff>114300</xdr:colOff>
      <xdr:row>97</xdr:row>
      <xdr:rowOff>134877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5676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134877</xdr:rowOff>
    </xdr:from>
    <xdr:to>
      <xdr:col>71</xdr:col>
      <xdr:colOff>177800</xdr:colOff>
      <xdr:row>97</xdr:row>
      <xdr:rowOff>149902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65527"/>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69278</xdr:rowOff>
    </xdr:from>
    <xdr:to>
      <xdr:col>85</xdr:col>
      <xdr:colOff>177800</xdr:colOff>
      <xdr:row>97</xdr:row>
      <xdr:rowOff>170878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47705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62863</xdr:rowOff>
    </xdr:from>
    <xdr:to>
      <xdr:col>81</xdr:col>
      <xdr:colOff>101600</xdr:colOff>
      <xdr:row>97</xdr:row>
      <xdr:rowOff>164463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155590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75313</xdr:rowOff>
    </xdr:from>
    <xdr:to>
      <xdr:col>76</xdr:col>
      <xdr:colOff>165100</xdr:colOff>
      <xdr:row>98</xdr:row>
      <xdr:rowOff>5463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168040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84077</xdr:rowOff>
    </xdr:from>
    <xdr:to>
      <xdr:col>72</xdr:col>
      <xdr:colOff>38100</xdr:colOff>
      <xdr:row>98</xdr:row>
      <xdr:rowOff>14227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5354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99102</xdr:rowOff>
    </xdr:from>
    <xdr:to>
      <xdr:col>67</xdr:col>
      <xdr:colOff>101600</xdr:colOff>
      <xdr:row>98</xdr:row>
      <xdr:rowOff>29252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20379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全体的には、概ね、類似団体内平均値と同様に推移してきており、議会費と労働費以外は類似団体平均を下回っている。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労働費については、温水プール施設がある勤労福祉センターにかかる経費が計上されているため、類似団体内平均値を大きく上回っている。令和元年度は、前年度の勤労福祉センター補修工事費の皆減（▲</a:t>
          </a:r>
          <a:r>
            <a:rPr kumimoji="1" lang="en-US" altLang="ja-JP" sz="1300">
              <a:latin typeface="ＭＳ Ｐゴシック" panose="020B0600070205080204" pitchFamily="50" charset="-128"/>
              <a:ea typeface="ＭＳ Ｐゴシック" panose="020B0600070205080204" pitchFamily="50" charset="-128"/>
            </a:rPr>
            <a:t>18,629</a:t>
          </a:r>
          <a:r>
            <a:rPr kumimoji="1" lang="ja-JP" altLang="en-US" sz="1300">
              <a:latin typeface="ＭＳ Ｐゴシック" panose="020B0600070205080204" pitchFamily="50" charset="-128"/>
              <a:ea typeface="ＭＳ Ｐゴシック" panose="020B0600070205080204" pitchFamily="50" charset="-128"/>
            </a:rPr>
            <a:t>千円）をうけ、住民一人当たりのコストが前年度より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1,440</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民生費については、前年度と比較して</a:t>
          </a:r>
          <a:r>
            <a:rPr kumimoji="1" lang="en-US" altLang="ja-JP" sz="1300">
              <a:latin typeface="ＭＳ Ｐゴシック" panose="020B0600070205080204" pitchFamily="50" charset="-128"/>
              <a:ea typeface="ＭＳ Ｐゴシック" panose="020B0600070205080204" pitchFamily="50" charset="-128"/>
            </a:rPr>
            <a:t>5,385</a:t>
          </a:r>
          <a:r>
            <a:rPr kumimoji="1" lang="ja-JP" altLang="en-US" sz="1300">
              <a:latin typeface="ＭＳ Ｐゴシック" panose="020B0600070205080204" pitchFamily="50" charset="-128"/>
              <a:ea typeface="ＭＳ Ｐゴシック" panose="020B0600070205080204" pitchFamily="50" charset="-128"/>
            </a:rPr>
            <a:t>円の増となった。主に、障害児給付費等負担金の増（</a:t>
          </a:r>
          <a:r>
            <a:rPr kumimoji="1" lang="en-US" altLang="ja-JP" sz="1300">
              <a:latin typeface="ＭＳ Ｐゴシック" panose="020B0600070205080204" pitchFamily="50" charset="-128"/>
              <a:ea typeface="ＭＳ Ｐゴシック" panose="020B0600070205080204" pitchFamily="50" charset="-128"/>
            </a:rPr>
            <a:t>+12,904</a:t>
          </a:r>
          <a:r>
            <a:rPr kumimoji="1" lang="ja-JP" altLang="en-US" sz="1300">
              <a:latin typeface="ＭＳ Ｐゴシック" panose="020B0600070205080204" pitchFamily="50" charset="-128"/>
              <a:ea typeface="ＭＳ Ｐゴシック" panose="020B0600070205080204" pitchFamily="50" charset="-128"/>
            </a:rPr>
            <a:t>千円）等によるものである。</a:t>
          </a:r>
        </a:p>
        <a:p>
          <a:r>
            <a:rPr kumimoji="1" lang="ja-JP" altLang="en-US" sz="1300">
              <a:latin typeface="ＭＳ Ｐゴシック" panose="020B0600070205080204" pitchFamily="50" charset="-128"/>
              <a:ea typeface="ＭＳ Ｐゴシック" panose="020B0600070205080204" pitchFamily="50" charset="-128"/>
            </a:rPr>
            <a:t>　総務費については、町営バス発着所改修工事費の皆増（</a:t>
          </a:r>
          <a:r>
            <a:rPr kumimoji="1" lang="en-US" altLang="ja-JP" sz="1300">
              <a:latin typeface="ＭＳ Ｐゴシック" panose="020B0600070205080204" pitchFamily="50" charset="-128"/>
              <a:ea typeface="ＭＳ Ｐゴシック" panose="020B0600070205080204" pitchFamily="50" charset="-128"/>
            </a:rPr>
            <a:t>+31,811</a:t>
          </a:r>
          <a:r>
            <a:rPr kumimoji="1" lang="ja-JP" altLang="en-US" sz="1300">
              <a:latin typeface="ＭＳ Ｐゴシック" panose="020B0600070205080204" pitchFamily="50" charset="-128"/>
              <a:ea typeface="ＭＳ Ｐゴシック" panose="020B0600070205080204" pitchFamily="50" charset="-128"/>
            </a:rPr>
            <a:t>千円）をうけ、前年度より</a:t>
          </a:r>
          <a:r>
            <a:rPr kumimoji="1" lang="en-US" altLang="ja-JP" sz="1300">
              <a:latin typeface="ＭＳ Ｐゴシック" panose="020B0600070205080204" pitchFamily="50" charset="-128"/>
              <a:ea typeface="ＭＳ Ｐゴシック" panose="020B0600070205080204" pitchFamily="50" charset="-128"/>
            </a:rPr>
            <a:t>2,908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教育費については、前年度より</a:t>
          </a:r>
          <a:r>
            <a:rPr kumimoji="1" lang="en-US" altLang="ja-JP" sz="1300">
              <a:latin typeface="ＭＳ Ｐゴシック" panose="020B0600070205080204" pitchFamily="50" charset="-128"/>
              <a:ea typeface="ＭＳ Ｐゴシック" panose="020B0600070205080204" pitchFamily="50" charset="-128"/>
            </a:rPr>
            <a:t>6,511</a:t>
          </a:r>
          <a:r>
            <a:rPr kumimoji="1" lang="ja-JP" altLang="en-US" sz="1300">
              <a:latin typeface="ＭＳ Ｐゴシック" panose="020B0600070205080204" pitchFamily="50" charset="-128"/>
              <a:ea typeface="ＭＳ Ｐゴシック" panose="020B0600070205080204" pitchFamily="50" charset="-128"/>
            </a:rPr>
            <a:t>円増加している。各小・中学校特別教室空調設備設置工事費（</a:t>
          </a:r>
          <a:r>
            <a:rPr kumimoji="1" lang="en-US" altLang="ja-JP" sz="1300">
              <a:latin typeface="ＭＳ Ｐゴシック" panose="020B0600070205080204" pitchFamily="50" charset="-128"/>
              <a:ea typeface="ＭＳ Ｐゴシック" panose="020B0600070205080204" pitchFamily="50" charset="-128"/>
            </a:rPr>
            <a:t>58,396</a:t>
          </a:r>
          <a:r>
            <a:rPr kumimoji="1" lang="ja-JP" altLang="en-US" sz="1300">
              <a:latin typeface="ＭＳ Ｐゴシック" panose="020B0600070205080204" pitchFamily="50" charset="-128"/>
              <a:ea typeface="ＭＳ Ｐゴシック" panose="020B0600070205080204" pitchFamily="50" charset="-128"/>
            </a:rPr>
            <a:t>千円）の増が主な要因である。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公債費については、利率や将来世代への負担、世代間負担の公平性等の観点から慎重な借り入れを実施しており、類似団体内平均値よりも一定程度下回った状態で推移している。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年度に引続きマイナスとなった。主な要因として、従来は基金の取り崩しをしてこなかったが、平成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年度からは取り崩して事業の財源として活用するよう方針転換をしたため、基金残高が減少したことが考えられる。財政調整基金の令和元年度末の残高は、前年度に比べて△</a:t>
          </a:r>
          <a:r>
            <a:rPr kumimoji="1" lang="en-US" altLang="ja-JP" sz="1200">
              <a:latin typeface="ＭＳ ゴシック" pitchFamily="49" charset="-128"/>
              <a:ea typeface="ＭＳ ゴシック" pitchFamily="49" charset="-128"/>
            </a:rPr>
            <a:t>158,123</a:t>
          </a:r>
          <a:r>
            <a:rPr kumimoji="1" lang="ja-JP" altLang="en-US" sz="1200">
              <a:latin typeface="ＭＳ ゴシック" pitchFamily="49" charset="-128"/>
              <a:ea typeface="ＭＳ ゴシック" pitchFamily="49" charset="-128"/>
            </a:rPr>
            <a:t>千円となっている。</a:t>
          </a:r>
        </a:p>
        <a:p>
          <a:r>
            <a:rPr kumimoji="1" lang="ja-JP" altLang="en-US" sz="1200">
              <a:latin typeface="ＭＳ ゴシック" pitchFamily="49" charset="-128"/>
              <a:ea typeface="ＭＳ ゴシック" pitchFamily="49" charset="-128"/>
            </a:rPr>
            <a:t>　少子高齢化に伴う社会福祉関係経費の増加、子育て支援策の充実に伴う経費の増加等、指標の低下要素を抱えている。今後も効率的・効果的なサービスを提供するために健全な行財政運営に努める。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すべての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赤字は生じておらず、健全な財政状況を維持している。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一般会計において、歳入において少子高齢化や人口減少に伴う税収の減が見込まれる状況である。歳出については、扶助費をはじめとする社会保障関係費の増加が今後も見込まれ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今後についても、すべての会計について適正な予算執行を行っていけるよう努める。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4335170</v>
      </c>
      <c r="BO4" s="431"/>
      <c r="BP4" s="431"/>
      <c r="BQ4" s="431"/>
      <c r="BR4" s="431"/>
      <c r="BS4" s="431"/>
      <c r="BT4" s="431"/>
      <c r="BU4" s="432"/>
      <c r="BV4" s="430">
        <v>4132039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v>
      </c>
      <c r="CU4" s="437"/>
      <c r="CV4" s="437"/>
      <c r="CW4" s="437"/>
      <c r="CX4" s="437"/>
      <c r="CY4" s="437"/>
      <c r="CZ4" s="437"/>
      <c r="DA4" s="438"/>
      <c r="DB4" s="436">
        <v>4.8</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4059487</v>
      </c>
      <c r="BO5" s="468"/>
      <c r="BP5" s="468"/>
      <c r="BQ5" s="468"/>
      <c r="BR5" s="468"/>
      <c r="BS5" s="468"/>
      <c r="BT5" s="468"/>
      <c r="BU5" s="469"/>
      <c r="BV5" s="467">
        <v>3949024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85.3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275683</v>
      </c>
      <c r="BO6" s="468"/>
      <c r="BP6" s="468"/>
      <c r="BQ6" s="468"/>
      <c r="BR6" s="468"/>
      <c r="BS6" s="468"/>
      <c r="BT6" s="468"/>
      <c r="BU6" s="469"/>
      <c r="BV6" s="467">
        <v>183015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90.3</v>
      </c>
      <c r="CU6" s="505"/>
      <c r="CV6" s="505"/>
      <c r="CW6" s="505"/>
      <c r="CX6" s="505"/>
      <c r="CY6" s="505"/>
      <c r="CZ6" s="505"/>
      <c r="DA6" s="506"/>
      <c r="DB6" s="504">
        <v>89.9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53222</v>
      </c>
      <c r="BO7" s="468"/>
      <c r="BP7" s="468"/>
      <c r="BQ7" s="468"/>
      <c r="BR7" s="468"/>
      <c r="BS7" s="468"/>
      <c r="BT7" s="468"/>
      <c r="BU7" s="469"/>
      <c r="BV7" s="467">
        <v>46928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2778520</v>
      </c>
      <c r="CU7" s="468"/>
      <c r="CV7" s="468"/>
      <c r="CW7" s="468"/>
      <c r="CX7" s="468"/>
      <c r="CY7" s="468"/>
      <c r="CZ7" s="468"/>
      <c r="DA7" s="469"/>
      <c r="DB7" s="467">
        <v>2856774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222461</v>
      </c>
      <c r="BO8" s="468"/>
      <c r="BP8" s="468"/>
      <c r="BQ8" s="468"/>
      <c r="BR8" s="468"/>
      <c r="BS8" s="468"/>
      <c r="BT8" s="468"/>
      <c r="BU8" s="469"/>
      <c r="BV8" s="467">
        <v>136087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0.43</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10133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86374</v>
      </c>
      <c r="BO9" s="468"/>
      <c r="BP9" s="468"/>
      <c r="BQ9" s="468"/>
      <c r="BR9" s="468"/>
      <c r="BS9" s="468"/>
      <c r="BT9" s="468"/>
      <c r="BU9" s="469"/>
      <c r="BV9" s="467">
        <v>22069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v>
      </c>
      <c r="CU9" s="465"/>
      <c r="CV9" s="465"/>
      <c r="CW9" s="465"/>
      <c r="CX9" s="465"/>
      <c r="CY9" s="465"/>
      <c r="CZ9" s="465"/>
      <c r="DA9" s="466"/>
      <c r="DB9" s="464">
        <v>10.7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10888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2042</v>
      </c>
      <c r="BO10" s="468"/>
      <c r="BP10" s="468"/>
      <c r="BQ10" s="468"/>
      <c r="BR10" s="468"/>
      <c r="BS10" s="468"/>
      <c r="BT10" s="468"/>
      <c r="BU10" s="469"/>
      <c r="BV10" s="467">
        <v>2044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9677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109</v>
      </c>
      <c r="AV12" s="500"/>
      <c r="AW12" s="500"/>
      <c r="AX12" s="500"/>
      <c r="AY12" s="501" t="s">
        <v>134</v>
      </c>
      <c r="AZ12" s="502"/>
      <c r="BA12" s="502"/>
      <c r="BB12" s="502"/>
      <c r="BC12" s="502"/>
      <c r="BD12" s="502"/>
      <c r="BE12" s="502"/>
      <c r="BF12" s="502"/>
      <c r="BG12" s="502"/>
      <c r="BH12" s="502"/>
      <c r="BI12" s="502"/>
      <c r="BJ12" s="502"/>
      <c r="BK12" s="502"/>
      <c r="BL12" s="502"/>
      <c r="BM12" s="503"/>
      <c r="BN12" s="467">
        <v>160165</v>
      </c>
      <c r="BO12" s="468"/>
      <c r="BP12" s="468"/>
      <c r="BQ12" s="468"/>
      <c r="BR12" s="468"/>
      <c r="BS12" s="468"/>
      <c r="BT12" s="468"/>
      <c r="BU12" s="469"/>
      <c r="BV12" s="467">
        <v>48928</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9600</v>
      </c>
      <c r="S13" s="552"/>
      <c r="T13" s="552"/>
      <c r="U13" s="552"/>
      <c r="V13" s="553"/>
      <c r="W13" s="483" t="s">
        <v>137</v>
      </c>
      <c r="X13" s="484"/>
      <c r="Y13" s="484"/>
      <c r="Z13" s="484"/>
      <c r="AA13" s="484"/>
      <c r="AB13" s="474"/>
      <c r="AC13" s="518">
        <v>188</v>
      </c>
      <c r="AD13" s="519"/>
      <c r="AE13" s="519"/>
      <c r="AF13" s="519"/>
      <c r="AG13" s="561"/>
      <c r="AH13" s="518">
        <v>202</v>
      </c>
      <c r="AI13" s="519"/>
      <c r="AJ13" s="519"/>
      <c r="AK13" s="519"/>
      <c r="AL13" s="520"/>
      <c r="AM13" s="496" t="s">
        <v>138</v>
      </c>
      <c r="AN13" s="497"/>
      <c r="AO13" s="497"/>
      <c r="AP13" s="497"/>
      <c r="AQ13" s="497"/>
      <c r="AR13" s="497"/>
      <c r="AS13" s="497"/>
      <c r="AT13" s="498"/>
      <c r="AU13" s="499" t="s">
        <v>125</v>
      </c>
      <c r="AV13" s="500"/>
      <c r="AW13" s="500"/>
      <c r="AX13" s="500"/>
      <c r="AY13" s="501" t="s">
        <v>139</v>
      </c>
      <c r="AZ13" s="502"/>
      <c r="BA13" s="502"/>
      <c r="BB13" s="502"/>
      <c r="BC13" s="502"/>
      <c r="BD13" s="502"/>
      <c r="BE13" s="502"/>
      <c r="BF13" s="502"/>
      <c r="BG13" s="502"/>
      <c r="BH13" s="502"/>
      <c r="BI13" s="502"/>
      <c r="BJ13" s="502"/>
      <c r="BK13" s="502"/>
      <c r="BL13" s="502"/>
      <c r="BM13" s="503"/>
      <c r="BN13" s="467">
        <v>-71749</v>
      </c>
      <c r="BO13" s="468"/>
      <c r="BP13" s="468"/>
      <c r="BQ13" s="468"/>
      <c r="BR13" s="468"/>
      <c r="BS13" s="468"/>
      <c r="BT13" s="468"/>
      <c r="BU13" s="469"/>
      <c r="BV13" s="467">
        <v>-24815</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7.1</v>
      </c>
      <c r="CU13" s="465"/>
      <c r="CV13" s="465"/>
      <c r="CW13" s="465"/>
      <c r="CX13" s="465"/>
      <c r="CY13" s="465"/>
      <c r="CZ13" s="465"/>
      <c r="DA13" s="466"/>
      <c r="DB13" s="464">
        <v>6.6</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9792</v>
      </c>
      <c r="S14" s="552"/>
      <c r="T14" s="552"/>
      <c r="U14" s="552"/>
      <c r="V14" s="553"/>
      <c r="W14" s="457"/>
      <c r="X14" s="458"/>
      <c r="Y14" s="458"/>
      <c r="Z14" s="458"/>
      <c r="AA14" s="458"/>
      <c r="AB14" s="447"/>
      <c r="AC14" s="554">
        <v>4</v>
      </c>
      <c r="AD14" s="555"/>
      <c r="AE14" s="555"/>
      <c r="AF14" s="555"/>
      <c r="AG14" s="556"/>
      <c r="AH14" s="554">
        <v>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0.9</v>
      </c>
      <c r="CU14" s="566"/>
      <c r="CV14" s="566"/>
      <c r="CW14" s="566"/>
      <c r="CX14" s="566"/>
      <c r="CY14" s="566"/>
      <c r="CZ14" s="566"/>
      <c r="DA14" s="567"/>
      <c r="DB14" s="565">
        <v>4.5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9718</v>
      </c>
      <c r="S15" s="552"/>
      <c r="T15" s="552"/>
      <c r="U15" s="552"/>
      <c r="V15" s="553"/>
      <c r="W15" s="483" t="s">
        <v>144</v>
      </c>
      <c r="X15" s="484"/>
      <c r="Y15" s="484"/>
      <c r="Z15" s="484"/>
      <c r="AA15" s="484"/>
      <c r="AB15" s="474"/>
      <c r="AC15" s="518">
        <v>1569</v>
      </c>
      <c r="AD15" s="519"/>
      <c r="AE15" s="519"/>
      <c r="AF15" s="519"/>
      <c r="AG15" s="561"/>
      <c r="AH15" s="518">
        <v>1699</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1058505</v>
      </c>
      <c r="BO15" s="431"/>
      <c r="BP15" s="431"/>
      <c r="BQ15" s="431"/>
      <c r="BR15" s="431"/>
      <c r="BS15" s="431"/>
      <c r="BT15" s="431"/>
      <c r="BU15" s="432"/>
      <c r="BV15" s="430">
        <v>1056276</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33.200000000000003</v>
      </c>
      <c r="AD16" s="555"/>
      <c r="AE16" s="555"/>
      <c r="AF16" s="555"/>
      <c r="AG16" s="556"/>
      <c r="AH16" s="554">
        <v>33.4</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2451367</v>
      </c>
      <c r="BO16" s="468"/>
      <c r="BP16" s="468"/>
      <c r="BQ16" s="468"/>
      <c r="BR16" s="468"/>
      <c r="BS16" s="468"/>
      <c r="BT16" s="468"/>
      <c r="BU16" s="469"/>
      <c r="BV16" s="467">
        <v>2426876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148</v>
      </c>
      <c r="S17" s="572"/>
      <c r="T17" s="572"/>
      <c r="U17" s="572"/>
      <c r="V17" s="573"/>
      <c r="W17" s="483" t="s">
        <v>151</v>
      </c>
      <c r="X17" s="484"/>
      <c r="Y17" s="484"/>
      <c r="Z17" s="484"/>
      <c r="AA17" s="484"/>
      <c r="AB17" s="474"/>
      <c r="AC17" s="518">
        <v>2965</v>
      </c>
      <c r="AD17" s="519"/>
      <c r="AE17" s="519"/>
      <c r="AF17" s="519"/>
      <c r="AG17" s="561"/>
      <c r="AH17" s="518">
        <v>3179</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1343292</v>
      </c>
      <c r="BO17" s="468"/>
      <c r="BP17" s="468"/>
      <c r="BQ17" s="468"/>
      <c r="BR17" s="468"/>
      <c r="BS17" s="468"/>
      <c r="BT17" s="468"/>
      <c r="BU17" s="469"/>
      <c r="BV17" s="467">
        <v>1340878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153</v>
      </c>
      <c r="C18" s="510"/>
      <c r="D18" s="510"/>
      <c r="E18" s="582"/>
      <c r="F18" s="582"/>
      <c r="G18" s="582"/>
      <c r="H18" s="582"/>
      <c r="I18" s="582"/>
      <c r="J18" s="582"/>
      <c r="K18" s="582"/>
      <c r="L18" s="583">
        <v>63.74</v>
      </c>
      <c r="M18" s="583"/>
      <c r="N18" s="583"/>
      <c r="O18" s="583"/>
      <c r="P18" s="583"/>
      <c r="Q18" s="583"/>
      <c r="R18" s="584"/>
      <c r="S18" s="584"/>
      <c r="T18" s="584"/>
      <c r="U18" s="584"/>
      <c r="V18" s="585"/>
      <c r="W18" s="485"/>
      <c r="X18" s="486"/>
      <c r="Y18" s="486"/>
      <c r="Z18" s="486"/>
      <c r="AA18" s="486"/>
      <c r="AB18" s="477"/>
      <c r="AC18" s="586">
        <v>62.8</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2416581</v>
      </c>
      <c r="BO18" s="468"/>
      <c r="BP18" s="468"/>
      <c r="BQ18" s="468"/>
      <c r="BR18" s="468"/>
      <c r="BS18" s="468"/>
      <c r="BT18" s="468"/>
      <c r="BU18" s="469"/>
      <c r="BV18" s="467">
        <v>2451633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155</v>
      </c>
      <c r="C19" s="510"/>
      <c r="D19" s="510"/>
      <c r="E19" s="582"/>
      <c r="F19" s="582"/>
      <c r="G19" s="582"/>
      <c r="H19" s="582"/>
      <c r="I19" s="582"/>
      <c r="J19" s="582"/>
      <c r="K19" s="582"/>
      <c r="L19" s="590">
        <v>159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3399258</v>
      </c>
      <c r="BO19" s="468"/>
      <c r="BP19" s="468"/>
      <c r="BQ19" s="468"/>
      <c r="BR19" s="468"/>
      <c r="BS19" s="468"/>
      <c r="BT19" s="468"/>
      <c r="BU19" s="469"/>
      <c r="BV19" s="467">
        <v>3296649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157</v>
      </c>
      <c r="C20" s="510"/>
      <c r="D20" s="510"/>
      <c r="E20" s="582"/>
      <c r="F20" s="582"/>
      <c r="G20" s="582"/>
      <c r="H20" s="582"/>
      <c r="I20" s="582"/>
      <c r="J20" s="582"/>
      <c r="K20" s="582"/>
      <c r="L20" s="590">
        <v>3662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3147056</v>
      </c>
      <c r="BO23" s="468"/>
      <c r="BP23" s="468"/>
      <c r="BQ23" s="468"/>
      <c r="BR23" s="468"/>
      <c r="BS23" s="468"/>
      <c r="BT23" s="468"/>
      <c r="BU23" s="469"/>
      <c r="BV23" s="467">
        <v>3295713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166</v>
      </c>
      <c r="F24" s="497"/>
      <c r="G24" s="497"/>
      <c r="H24" s="497"/>
      <c r="I24" s="497"/>
      <c r="J24" s="497"/>
      <c r="K24" s="498"/>
      <c r="L24" s="518">
        <v>1</v>
      </c>
      <c r="M24" s="519"/>
      <c r="N24" s="519"/>
      <c r="O24" s="519"/>
      <c r="P24" s="561"/>
      <c r="Q24" s="518">
        <v>6780</v>
      </c>
      <c r="R24" s="519"/>
      <c r="S24" s="519"/>
      <c r="T24" s="519"/>
      <c r="U24" s="519"/>
      <c r="V24" s="561"/>
      <c r="W24" s="620"/>
      <c r="X24" s="608"/>
      <c r="Y24" s="609"/>
      <c r="Z24" s="517" t="s">
        <v>167</v>
      </c>
      <c r="AA24" s="497"/>
      <c r="AB24" s="497"/>
      <c r="AC24" s="497"/>
      <c r="AD24" s="497"/>
      <c r="AE24" s="497"/>
      <c r="AF24" s="497"/>
      <c r="AG24" s="498"/>
      <c r="AH24" s="518">
        <v>81</v>
      </c>
      <c r="AI24" s="519"/>
      <c r="AJ24" s="519"/>
      <c r="AK24" s="519"/>
      <c r="AL24" s="561"/>
      <c r="AM24" s="518">
        <v>215055</v>
      </c>
      <c r="AN24" s="519"/>
      <c r="AO24" s="519"/>
      <c r="AP24" s="519"/>
      <c r="AQ24" s="519"/>
      <c r="AR24" s="561"/>
      <c r="AS24" s="518">
        <v>2655</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3114436</v>
      </c>
      <c r="BO24" s="468"/>
      <c r="BP24" s="468"/>
      <c r="BQ24" s="468"/>
      <c r="BR24" s="468"/>
      <c r="BS24" s="468"/>
      <c r="BT24" s="468"/>
      <c r="BU24" s="469"/>
      <c r="BV24" s="467">
        <v>3236378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169</v>
      </c>
      <c r="F25" s="497"/>
      <c r="G25" s="497"/>
      <c r="H25" s="497"/>
      <c r="I25" s="497"/>
      <c r="J25" s="497"/>
      <c r="K25" s="498"/>
      <c r="L25" s="518">
        <v>1</v>
      </c>
      <c r="M25" s="519"/>
      <c r="N25" s="519"/>
      <c r="O25" s="519"/>
      <c r="P25" s="561"/>
      <c r="Q25" s="518">
        <v>5880</v>
      </c>
      <c r="R25" s="519"/>
      <c r="S25" s="519"/>
      <c r="T25" s="519"/>
      <c r="U25" s="519"/>
      <c r="V25" s="561"/>
      <c r="W25" s="620"/>
      <c r="X25" s="608"/>
      <c r="Y25" s="609"/>
      <c r="Z25" s="517" t="s">
        <v>170</v>
      </c>
      <c r="AA25" s="497"/>
      <c r="AB25" s="497"/>
      <c r="AC25" s="497"/>
      <c r="AD25" s="497"/>
      <c r="AE25" s="497"/>
      <c r="AF25" s="497"/>
      <c r="AG25" s="498"/>
      <c r="AH25" s="518" t="s">
        <v>128</v>
      </c>
      <c r="AI25" s="519"/>
      <c r="AJ25" s="519"/>
      <c r="AK25" s="519"/>
      <c r="AL25" s="561"/>
      <c r="AM25" s="518" t="s">
        <v>128</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t="s">
        <v>171</v>
      </c>
      <c r="BO25" s="431"/>
      <c r="BP25" s="431"/>
      <c r="BQ25" s="431"/>
      <c r="BR25" s="431"/>
      <c r="BS25" s="431"/>
      <c r="BT25" s="431"/>
      <c r="BU25" s="432"/>
      <c r="BV25" s="430" t="s">
        <v>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173</v>
      </c>
      <c r="F26" s="497"/>
      <c r="G26" s="497"/>
      <c r="H26" s="497"/>
      <c r="I26" s="497"/>
      <c r="J26" s="497"/>
      <c r="K26" s="498"/>
      <c r="L26" s="518">
        <v>1</v>
      </c>
      <c r="M26" s="519"/>
      <c r="N26" s="519"/>
      <c r="O26" s="519"/>
      <c r="P26" s="561"/>
      <c r="Q26" s="518">
        <v>5210</v>
      </c>
      <c r="R26" s="519"/>
      <c r="S26" s="519"/>
      <c r="T26" s="519"/>
      <c r="U26" s="519"/>
      <c r="V26" s="561"/>
      <c r="W26" s="620"/>
      <c r="X26" s="608"/>
      <c r="Y26" s="609"/>
      <c r="Z26" s="517" t="s">
        <v>174</v>
      </c>
      <c r="AA26" s="630"/>
      <c r="AB26" s="630"/>
      <c r="AC26" s="630"/>
      <c r="AD26" s="630"/>
      <c r="AE26" s="630"/>
      <c r="AF26" s="630"/>
      <c r="AG26" s="631"/>
      <c r="AH26" s="518" t="s">
        <v>171</v>
      </c>
      <c r="AI26" s="519"/>
      <c r="AJ26" s="519"/>
      <c r="AK26" s="519"/>
      <c r="AL26" s="561"/>
      <c r="AM26" s="518" t="s">
        <v>128</v>
      </c>
      <c r="AN26" s="519"/>
      <c r="AO26" s="519"/>
      <c r="AP26" s="519"/>
      <c r="AQ26" s="519"/>
      <c r="AR26" s="561"/>
      <c r="AS26" s="518" t="s">
        <v>171</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176</v>
      </c>
      <c r="F27" s="497"/>
      <c r="G27" s="497"/>
      <c r="H27" s="497"/>
      <c r="I27" s="497"/>
      <c r="J27" s="497"/>
      <c r="K27" s="498"/>
      <c r="L27" s="518">
        <v>1</v>
      </c>
      <c r="M27" s="519"/>
      <c r="N27" s="519"/>
      <c r="O27" s="519"/>
      <c r="P27" s="561"/>
      <c r="Q27" s="518">
        <v>2650</v>
      </c>
      <c r="R27" s="519"/>
      <c r="S27" s="519"/>
      <c r="T27" s="519"/>
      <c r="U27" s="519"/>
      <c r="V27" s="561"/>
      <c r="W27" s="620"/>
      <c r="X27" s="608"/>
      <c r="Y27" s="609"/>
      <c r="Z27" s="517" t="s">
        <v>177</v>
      </c>
      <c r="AA27" s="497"/>
      <c r="AB27" s="497"/>
      <c r="AC27" s="497"/>
      <c r="AD27" s="497"/>
      <c r="AE27" s="497"/>
      <c r="AF27" s="497"/>
      <c r="AG27" s="498"/>
      <c r="AH27" s="518">
        <v>8</v>
      </c>
      <c r="AI27" s="519"/>
      <c r="AJ27" s="519"/>
      <c r="AK27" s="519"/>
      <c r="AL27" s="561"/>
      <c r="AM27" s="518">
        <v>21768</v>
      </c>
      <c r="AN27" s="519"/>
      <c r="AO27" s="519"/>
      <c r="AP27" s="519"/>
      <c r="AQ27" s="519"/>
      <c r="AR27" s="561"/>
      <c r="AS27" s="518">
        <v>2721</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171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179</v>
      </c>
      <c r="F28" s="497"/>
      <c r="G28" s="497"/>
      <c r="H28" s="497"/>
      <c r="I28" s="497"/>
      <c r="J28" s="497"/>
      <c r="K28" s="498"/>
      <c r="L28" s="518">
        <v>1</v>
      </c>
      <c r="M28" s="519"/>
      <c r="N28" s="519"/>
      <c r="O28" s="519"/>
      <c r="P28" s="561"/>
      <c r="Q28" s="518">
        <v>2100</v>
      </c>
      <c r="R28" s="519"/>
      <c r="S28" s="519"/>
      <c r="T28" s="519"/>
      <c r="U28" s="519"/>
      <c r="V28" s="561"/>
      <c r="W28" s="620"/>
      <c r="X28" s="608"/>
      <c r="Y28" s="609"/>
      <c r="Z28" s="517" t="s">
        <v>180</v>
      </c>
      <c r="AA28" s="497"/>
      <c r="AB28" s="497"/>
      <c r="AC28" s="497"/>
      <c r="AD28" s="497"/>
      <c r="AE28" s="497"/>
      <c r="AF28" s="497"/>
      <c r="AG28" s="498"/>
      <c r="AH28" s="518" t="s">
        <v>171</v>
      </c>
      <c r="AI28" s="519"/>
      <c r="AJ28" s="519"/>
      <c r="AK28" s="519"/>
      <c r="AL28" s="561"/>
      <c r="AM28" s="518" t="s">
        <v>128</v>
      </c>
      <c r="AN28" s="519"/>
      <c r="AO28" s="519"/>
      <c r="AP28" s="519"/>
      <c r="AQ28" s="519"/>
      <c r="AR28" s="561"/>
      <c r="AS28" s="518" t="s">
        <v>171</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445190</v>
      </c>
      <c r="BO28" s="431"/>
      <c r="BP28" s="431"/>
      <c r="BQ28" s="431"/>
      <c r="BR28" s="431"/>
      <c r="BS28" s="431"/>
      <c r="BT28" s="431"/>
      <c r="BU28" s="432"/>
      <c r="BV28" s="430">
        <v>603313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182</v>
      </c>
      <c r="F29" s="497"/>
      <c r="G29" s="497"/>
      <c r="H29" s="497"/>
      <c r="I29" s="497"/>
      <c r="J29" s="497"/>
      <c r="K29" s="498"/>
      <c r="L29" s="518">
        <v>10</v>
      </c>
      <c r="M29" s="519"/>
      <c r="N29" s="519"/>
      <c r="O29" s="519"/>
      <c r="P29" s="561"/>
      <c r="Q29" s="518">
        <v>1900</v>
      </c>
      <c r="R29" s="519"/>
      <c r="S29" s="519"/>
      <c r="T29" s="519"/>
      <c r="U29" s="519"/>
      <c r="V29" s="561"/>
      <c r="W29" s="621"/>
      <c r="X29" s="622"/>
      <c r="Y29" s="623"/>
      <c r="Z29" s="517" t="s">
        <v>183</v>
      </c>
      <c r="AA29" s="497"/>
      <c r="AB29" s="497"/>
      <c r="AC29" s="497"/>
      <c r="AD29" s="497"/>
      <c r="AE29" s="497"/>
      <c r="AF29" s="497"/>
      <c r="AG29" s="498"/>
      <c r="AH29" s="518">
        <v>89</v>
      </c>
      <c r="AI29" s="519"/>
      <c r="AJ29" s="519"/>
      <c r="AK29" s="519"/>
      <c r="AL29" s="561"/>
      <c r="AM29" s="518">
        <v>236823</v>
      </c>
      <c r="AN29" s="519"/>
      <c r="AO29" s="519"/>
      <c r="AP29" s="519"/>
      <c r="AQ29" s="519"/>
      <c r="AR29" s="561"/>
      <c r="AS29" s="518">
        <v>2661</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447973</v>
      </c>
      <c r="BO29" s="468"/>
      <c r="BP29" s="468"/>
      <c r="BQ29" s="468"/>
      <c r="BR29" s="468"/>
      <c r="BS29" s="468"/>
      <c r="BT29" s="468"/>
      <c r="BU29" s="469"/>
      <c r="BV29" s="467">
        <v>447849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92.8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778084</v>
      </c>
      <c r="BO30" s="644"/>
      <c r="BP30" s="644"/>
      <c r="BQ30" s="644"/>
      <c r="BR30" s="644"/>
      <c r="BS30" s="644"/>
      <c r="BT30" s="644"/>
      <c r="BU30" s="645"/>
      <c r="BV30" s="643">
        <v>837541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193</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埼玉県後期高齢者医療広域連合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埼玉県後期高齢者医療広域連合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埼玉県市町村総合事務組合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埼玉県市町村総合事務組合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彩の国さいたま人づくり広域連合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皆野・長瀞下水道組合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11</v>
      </c>
      <c r="BX40" s="656"/>
      <c r="BY40" s="657" t="str">
        <f>IF('各会計、関係団体の財政状況及び健全化判断比率'!B74="","",'各会計、関係団体の財政状況及び健全化判断比率'!B74)</f>
        <v>皆野・長瀞下水道組合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12</v>
      </c>
      <c r="BX41" s="656"/>
      <c r="BY41" s="657" t="str">
        <f>IF('各会計、関係団体の財政状況及び健全化判断比率'!B75="","",'各会計、関係団体の財政状況及び健全化判断比率'!B75)</f>
        <v>皆野・長瀞下水道組合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13</v>
      </c>
      <c r="BX42" s="656"/>
      <c r="BY42" s="657" t="str">
        <f>IF('各会計、関係団体の財政状況及び健全化判断比率'!B76="","",'各会計、関係団体の財政状況及び健全化判断比率'!B76)</f>
        <v>秩父広域市町村圏組合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14</v>
      </c>
      <c r="BX43" s="656"/>
      <c r="BY43" s="657" t="str">
        <f>IF('各会計、関係団体の財政状況及び健全化判断比率'!B77="","",'各会計、関係団体の財政状況及び健全化判断比率'!B77)</f>
        <v>秩父広域市町村圏組合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7LVfJStJDa9Qssqc6AV6aDdTl3+35Zm1cHr6rrk1+y85+Iz/Ygu+nJiFovRWLzhMSq8IIjhwlnxmxEdall5tTA==" saltValue="eoPpehbn5lIOqoX+mqR3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6"/>
  <sheetViews>
    <sheetView showGridLines="0" zoomScaleNormal="100" zoomScaleSheetLayoutView="100" workbookViewId="0">
      <selection activeCell="W19" sqref="W19:AB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8" t="s">
        <v>550</v>
      </c>
      <c r="D34" s="1248"/>
      <c r="E34" s="1249"/>
      <c r="F34" s="32">
        <v>5.13</v>
      </c>
      <c r="G34" s="33">
        <v>2.72</v>
      </c>
      <c r="H34" s="33">
        <v>3.99</v>
      </c>
      <c r="I34" s="33">
        <v>4.76</v>
      </c>
      <c r="J34" s="34">
        <v>8</v>
      </c>
      <c r="K34" s="22"/>
      <c r="L34" s="22"/>
      <c r="M34" s="22"/>
      <c r="N34" s="22"/>
      <c r="O34" s="22"/>
      <c r="P34" s="22"/>
    </row>
    <row r="35" spans="1:16" ht="39" customHeight="1">
      <c r="A35" s="22"/>
      <c r="B35" s="35"/>
      <c r="C35" s="1242" t="s">
        <v>551</v>
      </c>
      <c r="D35" s="1243"/>
      <c r="E35" s="1244"/>
      <c r="F35" s="36">
        <v>3.42</v>
      </c>
      <c r="G35" s="37">
        <v>2.42</v>
      </c>
      <c r="H35" s="37">
        <v>0.84</v>
      </c>
      <c r="I35" s="37">
        <v>1.61</v>
      </c>
      <c r="J35" s="38">
        <v>2.0299999999999998</v>
      </c>
      <c r="K35" s="22"/>
      <c r="L35" s="22"/>
      <c r="M35" s="22"/>
      <c r="N35" s="22"/>
      <c r="O35" s="22"/>
      <c r="P35" s="22"/>
    </row>
    <row r="36" spans="1:16" ht="39" customHeight="1">
      <c r="A36" s="22"/>
      <c r="B36" s="35"/>
      <c r="C36" s="1242" t="s">
        <v>552</v>
      </c>
      <c r="D36" s="1243"/>
      <c r="E36" s="1244"/>
      <c r="F36" s="36">
        <v>1.89</v>
      </c>
      <c r="G36" s="37">
        <v>4.6900000000000004</v>
      </c>
      <c r="H36" s="37">
        <v>4.87</v>
      </c>
      <c r="I36" s="37">
        <v>3.77</v>
      </c>
      <c r="J36" s="38">
        <v>1.83</v>
      </c>
      <c r="K36" s="22"/>
      <c r="L36" s="22"/>
      <c r="M36" s="22"/>
      <c r="N36" s="22"/>
      <c r="O36" s="22"/>
      <c r="P36" s="22"/>
    </row>
    <row r="37" spans="1:16" ht="39" customHeight="1">
      <c r="A37" s="22"/>
      <c r="B37" s="35"/>
      <c r="C37" s="1242" t="s">
        <v>553</v>
      </c>
      <c r="D37" s="1243"/>
      <c r="E37" s="1244"/>
      <c r="F37" s="36">
        <v>0.01</v>
      </c>
      <c r="G37" s="37">
        <v>0.01</v>
      </c>
      <c r="H37" s="37">
        <v>0.02</v>
      </c>
      <c r="I37" s="37">
        <v>0.04</v>
      </c>
      <c r="J37" s="38">
        <v>0.05</v>
      </c>
      <c r="K37" s="22"/>
      <c r="L37" s="22"/>
      <c r="M37" s="22"/>
      <c r="N37" s="22"/>
      <c r="O37" s="22"/>
      <c r="P37" s="22"/>
    </row>
    <row r="38" spans="1:16" ht="39" customHeight="1">
      <c r="A38" s="22"/>
      <c r="B38" s="35"/>
      <c r="C38" s="1242"/>
      <c r="D38" s="1243"/>
      <c r="E38" s="1244"/>
      <c r="F38" s="36"/>
      <c r="G38" s="37"/>
      <c r="H38" s="37"/>
      <c r="I38" s="37"/>
      <c r="J38" s="38"/>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554</v>
      </c>
      <c r="D42" s="1243"/>
      <c r="E42" s="1244"/>
      <c r="F42" s="36" t="s">
        <v>501</v>
      </c>
      <c r="G42" s="37" t="s">
        <v>501</v>
      </c>
      <c r="H42" s="37" t="s">
        <v>501</v>
      </c>
      <c r="I42" s="37" t="s">
        <v>501</v>
      </c>
      <c r="J42" s="38" t="s">
        <v>501</v>
      </c>
      <c r="K42" s="22"/>
      <c r="L42" s="22"/>
      <c r="M42" s="22"/>
      <c r="N42" s="22"/>
      <c r="O42" s="22"/>
      <c r="P42" s="22"/>
    </row>
    <row r="43" spans="1:16" ht="39" customHeight="1" thickBot="1">
      <c r="A43" s="22"/>
      <c r="B43" s="40"/>
      <c r="C43" s="1245" t="s">
        <v>555</v>
      </c>
      <c r="D43" s="1246"/>
      <c r="E43" s="1247"/>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row r="46" spans="1:16" ht="12.95" hidden="1" customHeight="1"/>
  </sheetData>
  <sheetProtection algorithmName="SHA-512" hashValue="hTSO7TGp+Jc6vwykKnI55qKdiBFRWYVfzwzdmEbLDi93GrHZyuYQl7exJuR2bVSyApA4wKwnFsuhxKnwRsFyRA==" saltValue="vQTtiCtcYw02MKrxBg5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50" t="s">
        <v>11</v>
      </c>
      <c r="C45" s="1251"/>
      <c r="D45" s="58"/>
      <c r="E45" s="1256" t="s">
        <v>12</v>
      </c>
      <c r="F45" s="1256"/>
      <c r="G45" s="1256"/>
      <c r="H45" s="1256"/>
      <c r="I45" s="1256"/>
      <c r="J45" s="1257"/>
      <c r="K45" s="59">
        <v>321</v>
      </c>
      <c r="L45" s="60">
        <v>334</v>
      </c>
      <c r="M45" s="60">
        <v>341</v>
      </c>
      <c r="N45" s="60">
        <v>352</v>
      </c>
      <c r="O45" s="61">
        <v>339</v>
      </c>
      <c r="P45" s="48"/>
      <c r="Q45" s="48"/>
      <c r="R45" s="48"/>
      <c r="S45" s="48"/>
      <c r="T45" s="48"/>
      <c r="U45" s="48"/>
    </row>
    <row r="46" spans="1:21" ht="30.75" customHeight="1">
      <c r="A46" s="48"/>
      <c r="B46" s="1252"/>
      <c r="C46" s="1253"/>
      <c r="D46" s="62"/>
      <c r="E46" s="1258" t="s">
        <v>13</v>
      </c>
      <c r="F46" s="1258"/>
      <c r="G46" s="1258"/>
      <c r="H46" s="1258"/>
      <c r="I46" s="1258"/>
      <c r="J46" s="1259"/>
      <c r="K46" s="63" t="s">
        <v>501</v>
      </c>
      <c r="L46" s="64" t="s">
        <v>501</v>
      </c>
      <c r="M46" s="64" t="s">
        <v>501</v>
      </c>
      <c r="N46" s="64" t="s">
        <v>501</v>
      </c>
      <c r="O46" s="65" t="s">
        <v>501</v>
      </c>
      <c r="P46" s="48"/>
      <c r="Q46" s="48"/>
      <c r="R46" s="48"/>
      <c r="S46" s="48"/>
      <c r="T46" s="48"/>
      <c r="U46" s="48"/>
    </row>
    <row r="47" spans="1:21" ht="30.75" customHeight="1">
      <c r="A47" s="48"/>
      <c r="B47" s="1252"/>
      <c r="C47" s="1253"/>
      <c r="D47" s="62"/>
      <c r="E47" s="1258" t="s">
        <v>14</v>
      </c>
      <c r="F47" s="1258"/>
      <c r="G47" s="1258"/>
      <c r="H47" s="1258"/>
      <c r="I47" s="1258"/>
      <c r="J47" s="1259"/>
      <c r="K47" s="63" t="s">
        <v>501</v>
      </c>
      <c r="L47" s="64" t="s">
        <v>501</v>
      </c>
      <c r="M47" s="64" t="s">
        <v>501</v>
      </c>
      <c r="N47" s="64" t="s">
        <v>501</v>
      </c>
      <c r="O47" s="65" t="s">
        <v>501</v>
      </c>
      <c r="P47" s="48"/>
      <c r="Q47" s="48"/>
      <c r="R47" s="48"/>
      <c r="S47" s="48"/>
      <c r="T47" s="48"/>
      <c r="U47" s="48"/>
    </row>
    <row r="48" spans="1:21" ht="30.75" customHeight="1">
      <c r="A48" s="48"/>
      <c r="B48" s="1252"/>
      <c r="C48" s="1253"/>
      <c r="D48" s="62"/>
      <c r="E48" s="1258" t="s">
        <v>15</v>
      </c>
      <c r="F48" s="1258"/>
      <c r="G48" s="1258"/>
      <c r="H48" s="1258"/>
      <c r="I48" s="1258"/>
      <c r="J48" s="1259"/>
      <c r="K48" s="63" t="s">
        <v>501</v>
      </c>
      <c r="L48" s="64" t="s">
        <v>501</v>
      </c>
      <c r="M48" s="64" t="s">
        <v>501</v>
      </c>
      <c r="N48" s="64" t="s">
        <v>501</v>
      </c>
      <c r="O48" s="65" t="s">
        <v>501</v>
      </c>
      <c r="P48" s="48"/>
      <c r="Q48" s="48"/>
      <c r="R48" s="48"/>
      <c r="S48" s="48"/>
      <c r="T48" s="48"/>
      <c r="U48" s="48"/>
    </row>
    <row r="49" spans="1:21" ht="30.75" customHeight="1">
      <c r="A49" s="48"/>
      <c r="B49" s="1252"/>
      <c r="C49" s="1253"/>
      <c r="D49" s="62"/>
      <c r="E49" s="1258" t="s">
        <v>16</v>
      </c>
      <c r="F49" s="1258"/>
      <c r="G49" s="1258"/>
      <c r="H49" s="1258"/>
      <c r="I49" s="1258"/>
      <c r="J49" s="1259"/>
      <c r="K49" s="63">
        <v>209</v>
      </c>
      <c r="L49" s="64">
        <v>221</v>
      </c>
      <c r="M49" s="64">
        <v>222</v>
      </c>
      <c r="N49" s="64">
        <v>219</v>
      </c>
      <c r="O49" s="65">
        <v>224</v>
      </c>
      <c r="P49" s="48"/>
      <c r="Q49" s="48"/>
      <c r="R49" s="48"/>
      <c r="S49" s="48"/>
      <c r="T49" s="48"/>
      <c r="U49" s="48"/>
    </row>
    <row r="50" spans="1:21" ht="30.75" customHeight="1">
      <c r="A50" s="48"/>
      <c r="B50" s="1252"/>
      <c r="C50" s="1253"/>
      <c r="D50" s="62"/>
      <c r="E50" s="1258" t="s">
        <v>17</v>
      </c>
      <c r="F50" s="1258"/>
      <c r="G50" s="1258"/>
      <c r="H50" s="1258"/>
      <c r="I50" s="1258"/>
      <c r="J50" s="1259"/>
      <c r="K50" s="63" t="s">
        <v>501</v>
      </c>
      <c r="L50" s="64" t="s">
        <v>501</v>
      </c>
      <c r="M50" s="64" t="s">
        <v>501</v>
      </c>
      <c r="N50" s="64" t="s">
        <v>501</v>
      </c>
      <c r="O50" s="65" t="s">
        <v>501</v>
      </c>
      <c r="P50" s="48"/>
      <c r="Q50" s="48"/>
      <c r="R50" s="48"/>
      <c r="S50" s="48"/>
      <c r="T50" s="48"/>
      <c r="U50" s="48"/>
    </row>
    <row r="51" spans="1:21" ht="30.75" customHeight="1">
      <c r="A51" s="48"/>
      <c r="B51" s="1254"/>
      <c r="C51" s="1255"/>
      <c r="D51" s="66"/>
      <c r="E51" s="1258" t="s">
        <v>18</v>
      </c>
      <c r="F51" s="1258"/>
      <c r="G51" s="1258"/>
      <c r="H51" s="1258"/>
      <c r="I51" s="1258"/>
      <c r="J51" s="1259"/>
      <c r="K51" s="63" t="s">
        <v>501</v>
      </c>
      <c r="L51" s="64" t="s">
        <v>501</v>
      </c>
      <c r="M51" s="64" t="s">
        <v>501</v>
      </c>
      <c r="N51" s="64" t="s">
        <v>501</v>
      </c>
      <c r="O51" s="65" t="s">
        <v>501</v>
      </c>
      <c r="P51" s="48"/>
      <c r="Q51" s="48"/>
      <c r="R51" s="48"/>
      <c r="S51" s="48"/>
      <c r="T51" s="48"/>
      <c r="U51" s="48"/>
    </row>
    <row r="52" spans="1:21" ht="30.75" customHeight="1">
      <c r="A52" s="48"/>
      <c r="B52" s="1260" t="s">
        <v>19</v>
      </c>
      <c r="C52" s="1261"/>
      <c r="D52" s="66"/>
      <c r="E52" s="1258" t="s">
        <v>20</v>
      </c>
      <c r="F52" s="1258"/>
      <c r="G52" s="1258"/>
      <c r="H52" s="1258"/>
      <c r="I52" s="1258"/>
      <c r="J52" s="1259"/>
      <c r="K52" s="63">
        <v>427</v>
      </c>
      <c r="L52" s="64">
        <v>404</v>
      </c>
      <c r="M52" s="64">
        <v>397</v>
      </c>
      <c r="N52" s="64">
        <v>392</v>
      </c>
      <c r="O52" s="65">
        <v>386</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103</v>
      </c>
      <c r="L53" s="69">
        <v>151</v>
      </c>
      <c r="M53" s="69">
        <v>166</v>
      </c>
      <c r="N53" s="69">
        <v>179</v>
      </c>
      <c r="O53" s="70">
        <v>177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556</v>
      </c>
      <c r="P55" s="48"/>
      <c r="Q55" s="48"/>
      <c r="R55" s="48"/>
      <c r="S55" s="48"/>
      <c r="T55" s="48"/>
      <c r="U55" s="48"/>
    </row>
    <row r="56" spans="1:21" ht="31.5" customHeight="1" thickBot="1">
      <c r="A56" s="48"/>
      <c r="B56" s="76"/>
      <c r="C56" s="77"/>
      <c r="D56" s="77"/>
      <c r="E56" s="78"/>
      <c r="F56" s="78"/>
      <c r="G56" s="78"/>
      <c r="H56" s="78"/>
      <c r="I56" s="78"/>
      <c r="J56" s="79" t="s">
        <v>2</v>
      </c>
      <c r="K56" s="80" t="s">
        <v>557</v>
      </c>
      <c r="L56" s="81" t="s">
        <v>558</v>
      </c>
      <c r="M56" s="81" t="s">
        <v>559</v>
      </c>
      <c r="N56" s="81" t="s">
        <v>560</v>
      </c>
      <c r="O56" s="82" t="s">
        <v>561</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VxeoXN9GQinOurck8cJzd0ocG+9Cd7LBAoEW2I/GKjiG3runX6a25QG44WEWb1k+9GOscwO/AnCsxwB7936w==" saltValue="hVqjZBPOM8YmEwqxz9kw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542</v>
      </c>
      <c r="J40" s="100" t="s">
        <v>543</v>
      </c>
      <c r="K40" s="100" t="s">
        <v>544</v>
      </c>
      <c r="L40" s="100" t="s">
        <v>545</v>
      </c>
      <c r="M40" s="101" t="s">
        <v>546</v>
      </c>
    </row>
    <row r="41" spans="2:13" ht="27.75" customHeight="1">
      <c r="B41" s="1276" t="s">
        <v>30</v>
      </c>
      <c r="C41" s="1277"/>
      <c r="D41" s="102"/>
      <c r="E41" s="1282" t="s">
        <v>31</v>
      </c>
      <c r="F41" s="1282"/>
      <c r="G41" s="1282"/>
      <c r="H41" s="1283"/>
      <c r="I41" s="103">
        <v>3541</v>
      </c>
      <c r="J41" s="104">
        <v>3429</v>
      </c>
      <c r="K41" s="104">
        <v>3416</v>
      </c>
      <c r="L41" s="104">
        <v>3296</v>
      </c>
      <c r="M41" s="105">
        <v>3147</v>
      </c>
    </row>
    <row r="42" spans="2:13" ht="27.75" customHeight="1">
      <c r="B42" s="1278"/>
      <c r="C42" s="1279"/>
      <c r="D42" s="106"/>
      <c r="E42" s="1284" t="s">
        <v>32</v>
      </c>
      <c r="F42" s="1284"/>
      <c r="G42" s="1284"/>
      <c r="H42" s="1285"/>
      <c r="I42" s="107" t="s">
        <v>501</v>
      </c>
      <c r="J42" s="108" t="s">
        <v>501</v>
      </c>
      <c r="K42" s="108" t="s">
        <v>501</v>
      </c>
      <c r="L42" s="108" t="s">
        <v>501</v>
      </c>
      <c r="M42" s="109" t="s">
        <v>501</v>
      </c>
    </row>
    <row r="43" spans="2:13" ht="27.75" customHeight="1">
      <c r="B43" s="1278"/>
      <c r="C43" s="1279"/>
      <c r="D43" s="106"/>
      <c r="E43" s="1284" t="s">
        <v>33</v>
      </c>
      <c r="F43" s="1284"/>
      <c r="G43" s="1284"/>
      <c r="H43" s="1285"/>
      <c r="I43" s="107" t="s">
        <v>501</v>
      </c>
      <c r="J43" s="108" t="s">
        <v>501</v>
      </c>
      <c r="K43" s="108" t="s">
        <v>501</v>
      </c>
      <c r="L43" s="108" t="s">
        <v>501</v>
      </c>
      <c r="M43" s="109" t="s">
        <v>501</v>
      </c>
    </row>
    <row r="44" spans="2:13" ht="27.75" customHeight="1">
      <c r="B44" s="1278"/>
      <c r="C44" s="1279"/>
      <c r="D44" s="106"/>
      <c r="E44" s="1284" t="s">
        <v>34</v>
      </c>
      <c r="F44" s="1284"/>
      <c r="G44" s="1284"/>
      <c r="H44" s="1285"/>
      <c r="I44" s="107">
        <v>2313</v>
      </c>
      <c r="J44" s="108">
        <v>2095</v>
      </c>
      <c r="K44" s="108">
        <v>1954</v>
      </c>
      <c r="L44" s="108">
        <v>1908</v>
      </c>
      <c r="M44" s="109">
        <v>1787</v>
      </c>
    </row>
    <row r="45" spans="2:13" ht="27.75" customHeight="1">
      <c r="B45" s="1278"/>
      <c r="C45" s="1279"/>
      <c r="D45" s="106"/>
      <c r="E45" s="1284" t="s">
        <v>35</v>
      </c>
      <c r="F45" s="1284"/>
      <c r="G45" s="1284"/>
      <c r="H45" s="1285"/>
      <c r="I45" s="107">
        <v>1067</v>
      </c>
      <c r="J45" s="108">
        <v>1022</v>
      </c>
      <c r="K45" s="108">
        <v>1028</v>
      </c>
      <c r="L45" s="108">
        <v>968</v>
      </c>
      <c r="M45" s="109">
        <v>929</v>
      </c>
    </row>
    <row r="46" spans="2:13" ht="27.75" customHeight="1">
      <c r="B46" s="1278"/>
      <c r="C46" s="1279"/>
      <c r="D46" s="110"/>
      <c r="E46" s="1284" t="s">
        <v>36</v>
      </c>
      <c r="F46" s="1284"/>
      <c r="G46" s="1284"/>
      <c r="H46" s="1285"/>
      <c r="I46" s="107" t="s">
        <v>501</v>
      </c>
      <c r="J46" s="108" t="s">
        <v>501</v>
      </c>
      <c r="K46" s="108" t="s">
        <v>501</v>
      </c>
      <c r="L46" s="108" t="s">
        <v>501</v>
      </c>
      <c r="M46" s="109" t="s">
        <v>501</v>
      </c>
    </row>
    <row r="47" spans="2:13" ht="27.75" customHeight="1">
      <c r="B47" s="1278"/>
      <c r="C47" s="1279"/>
      <c r="D47" s="111"/>
      <c r="E47" s="1286" t="s">
        <v>37</v>
      </c>
      <c r="F47" s="1287"/>
      <c r="G47" s="1287"/>
      <c r="H47" s="1288"/>
      <c r="I47" s="107" t="s">
        <v>501</v>
      </c>
      <c r="J47" s="108" t="s">
        <v>501</v>
      </c>
      <c r="K47" s="108" t="s">
        <v>501</v>
      </c>
      <c r="L47" s="108" t="s">
        <v>501</v>
      </c>
      <c r="M47" s="109" t="s">
        <v>501</v>
      </c>
    </row>
    <row r="48" spans="2:13" ht="27.75" customHeight="1">
      <c r="B48" s="1278"/>
      <c r="C48" s="1279"/>
      <c r="D48" s="106"/>
      <c r="E48" s="1284" t="s">
        <v>38</v>
      </c>
      <c r="F48" s="1284"/>
      <c r="G48" s="1284"/>
      <c r="H48" s="1285"/>
      <c r="I48" s="107" t="s">
        <v>501</v>
      </c>
      <c r="J48" s="108" t="s">
        <v>501</v>
      </c>
      <c r="K48" s="108" t="s">
        <v>501</v>
      </c>
      <c r="L48" s="108" t="s">
        <v>501</v>
      </c>
      <c r="M48" s="109" t="s">
        <v>501</v>
      </c>
    </row>
    <row r="49" spans="2:13" ht="27.75" customHeight="1">
      <c r="B49" s="1280"/>
      <c r="C49" s="1281"/>
      <c r="D49" s="106"/>
      <c r="E49" s="1284" t="s">
        <v>39</v>
      </c>
      <c r="F49" s="1284"/>
      <c r="G49" s="1284"/>
      <c r="H49" s="1285"/>
      <c r="I49" s="107" t="s">
        <v>501</v>
      </c>
      <c r="J49" s="108" t="s">
        <v>501</v>
      </c>
      <c r="K49" s="108" t="s">
        <v>501</v>
      </c>
      <c r="L49" s="108" t="s">
        <v>501</v>
      </c>
      <c r="M49" s="109" t="s">
        <v>501</v>
      </c>
    </row>
    <row r="50" spans="2:13" ht="27.75" customHeight="1">
      <c r="B50" s="1289" t="s">
        <v>40</v>
      </c>
      <c r="C50" s="1290"/>
      <c r="D50" s="112"/>
      <c r="E50" s="1284" t="s">
        <v>41</v>
      </c>
      <c r="F50" s="1284"/>
      <c r="G50" s="1284"/>
      <c r="H50" s="1285"/>
      <c r="I50" s="107">
        <v>2036</v>
      </c>
      <c r="J50" s="108">
        <v>2095</v>
      </c>
      <c r="K50" s="108">
        <v>2134</v>
      </c>
      <c r="L50" s="108">
        <v>2107</v>
      </c>
      <c r="M50" s="109">
        <v>1960</v>
      </c>
    </row>
    <row r="51" spans="2:13" ht="27.75" customHeight="1">
      <c r="B51" s="1278"/>
      <c r="C51" s="1279"/>
      <c r="D51" s="106"/>
      <c r="E51" s="1284" t="s">
        <v>42</v>
      </c>
      <c r="F51" s="1284"/>
      <c r="G51" s="1284"/>
      <c r="H51" s="1285"/>
      <c r="I51" s="107" t="s">
        <v>501</v>
      </c>
      <c r="J51" s="108" t="s">
        <v>501</v>
      </c>
      <c r="K51" s="108" t="s">
        <v>501</v>
      </c>
      <c r="L51" s="108" t="s">
        <v>501</v>
      </c>
      <c r="M51" s="109" t="s">
        <v>501</v>
      </c>
    </row>
    <row r="52" spans="2:13" ht="27.75" customHeight="1">
      <c r="B52" s="1280"/>
      <c r="C52" s="1281"/>
      <c r="D52" s="106"/>
      <c r="E52" s="1284" t="s">
        <v>43</v>
      </c>
      <c r="F52" s="1284"/>
      <c r="G52" s="1284"/>
      <c r="H52" s="1285"/>
      <c r="I52" s="107">
        <v>4325</v>
      </c>
      <c r="J52" s="108">
        <v>4182</v>
      </c>
      <c r="K52" s="108">
        <v>4074</v>
      </c>
      <c r="L52" s="108">
        <v>3952</v>
      </c>
      <c r="M52" s="109">
        <v>3881</v>
      </c>
    </row>
    <row r="53" spans="2:13" ht="27.75" customHeight="1" thickBot="1">
      <c r="B53" s="1291" t="s">
        <v>44</v>
      </c>
      <c r="C53" s="1292"/>
      <c r="D53" s="113"/>
      <c r="E53" s="1293" t="s">
        <v>45</v>
      </c>
      <c r="F53" s="1293"/>
      <c r="G53" s="1293"/>
      <c r="H53" s="1294"/>
      <c r="I53" s="114">
        <v>560</v>
      </c>
      <c r="J53" s="115">
        <v>268</v>
      </c>
      <c r="K53" s="115">
        <v>191</v>
      </c>
      <c r="L53" s="115">
        <v>113</v>
      </c>
      <c r="M53" s="116">
        <v>23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mQwcuS3LBWQuskZeh04Dmav98gchLAU7ilTUYD4YO5SgdmlR3kWy7CiHVq31q6Zz5TGovz0OD2MYSadS3dEMQ==" saltValue="kTocvmfIMTJKIsoUbmS2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3"/>
  <sheetViews>
    <sheetView showGridLines="0"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544</v>
      </c>
      <c r="G54" s="125" t="s">
        <v>545</v>
      </c>
      <c r="H54" s="126" t="s">
        <v>546</v>
      </c>
    </row>
    <row r="55" spans="2:8" ht="52.5" customHeight="1">
      <c r="B55" s="127"/>
      <c r="C55" s="1303" t="s">
        <v>48</v>
      </c>
      <c r="D55" s="1303"/>
      <c r="E55" s="1304"/>
      <c r="F55" s="128">
        <v>650</v>
      </c>
      <c r="G55" s="128">
        <v>603</v>
      </c>
      <c r="H55" s="129">
        <v>445</v>
      </c>
    </row>
    <row r="56" spans="2:8" ht="52.5" customHeight="1">
      <c r="B56" s="130"/>
      <c r="C56" s="1305" t="s">
        <v>49</v>
      </c>
      <c r="D56" s="1305"/>
      <c r="E56" s="1306"/>
      <c r="F56" s="131">
        <v>448</v>
      </c>
      <c r="G56" s="131">
        <v>448</v>
      </c>
      <c r="H56" s="132">
        <v>448</v>
      </c>
    </row>
    <row r="57" spans="2:8" ht="53.25" customHeight="1">
      <c r="B57" s="130"/>
      <c r="C57" s="1307" t="s">
        <v>50</v>
      </c>
      <c r="D57" s="1307"/>
      <c r="E57" s="1308"/>
      <c r="F57" s="133">
        <v>878</v>
      </c>
      <c r="G57" s="133">
        <v>838</v>
      </c>
      <c r="H57" s="134">
        <v>778</v>
      </c>
    </row>
    <row r="58" spans="2:8" ht="45.75" customHeight="1">
      <c r="B58" s="135"/>
      <c r="C58" s="1295" t="s">
        <v>576</v>
      </c>
      <c r="D58" s="1296"/>
      <c r="E58" s="1297"/>
      <c r="F58" s="136">
        <v>656</v>
      </c>
      <c r="G58" s="136">
        <v>620</v>
      </c>
      <c r="H58" s="137">
        <v>549</v>
      </c>
    </row>
    <row r="59" spans="2:8" ht="45.75" customHeight="1">
      <c r="B59" s="135"/>
      <c r="C59" s="1295" t="s">
        <v>577</v>
      </c>
      <c r="D59" s="1296"/>
      <c r="E59" s="1297"/>
      <c r="F59" s="136">
        <v>205</v>
      </c>
      <c r="G59" s="136">
        <v>200</v>
      </c>
      <c r="H59" s="137">
        <v>210</v>
      </c>
    </row>
    <row r="60" spans="2:8" ht="45.75" customHeight="1">
      <c r="B60" s="135"/>
      <c r="C60" s="1295" t="s">
        <v>578</v>
      </c>
      <c r="D60" s="1296"/>
      <c r="E60" s="1297"/>
      <c r="F60" s="136">
        <v>7</v>
      </c>
      <c r="G60" s="136">
        <v>8</v>
      </c>
      <c r="H60" s="137">
        <v>7</v>
      </c>
    </row>
    <row r="61" spans="2:8" ht="45.75" customHeight="1">
      <c r="B61" s="135"/>
      <c r="C61" s="1295" t="s">
        <v>579</v>
      </c>
      <c r="D61" s="1296"/>
      <c r="E61" s="1297"/>
      <c r="F61" s="136">
        <v>6</v>
      </c>
      <c r="G61" s="136">
        <v>6</v>
      </c>
      <c r="H61" s="137">
        <v>5</v>
      </c>
    </row>
    <row r="62" spans="2:8" ht="45.75" customHeight="1" thickBot="1">
      <c r="B62" s="138"/>
      <c r="C62" s="1298" t="s">
        <v>580</v>
      </c>
      <c r="D62" s="1299"/>
      <c r="E62" s="1300"/>
      <c r="F62" s="139">
        <v>1</v>
      </c>
      <c r="G62" s="139">
        <v>2</v>
      </c>
      <c r="H62" s="140">
        <v>2</v>
      </c>
    </row>
    <row r="63" spans="2:8" ht="52.5" customHeight="1" thickBot="1">
      <c r="B63" s="141"/>
      <c r="C63" s="1301" t="s">
        <v>51</v>
      </c>
      <c r="D63" s="1301"/>
      <c r="E63" s="1302"/>
      <c r="F63" s="142">
        <v>1976</v>
      </c>
      <c r="G63" s="142">
        <v>1889</v>
      </c>
      <c r="H63" s="143">
        <v>1671</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sheetData>
  <sheetProtection algorithmName="SHA-512" hashValue="ro8vMoqFH2URz3rPcCOkjct/ueaqZNLu5q9ny08Y3kuMF/5OeKq0SR5GGi+DMcIdU2lQ4wVUpjiBC9c0Pp6mOw==" saltValue="jsWlQPyfqXS/dfSxzGeD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EE69-3F3A-44AE-BAD0-6DBB5B1FEBE5}">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1" t="s">
        <v>592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584</v>
      </c>
    </row>
    <row r="50" spans="1:109">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542</v>
      </c>
      <c r="BQ50" s="1324"/>
      <c r="BR50" s="1324"/>
      <c r="BS50" s="1324"/>
      <c r="BT50" s="1324"/>
      <c r="BU50" s="1324"/>
      <c r="BV50" s="1324"/>
      <c r="BW50" s="1324"/>
      <c r="BX50" s="1324" t="s">
        <v>543</v>
      </c>
      <c r="BY50" s="1324"/>
      <c r="BZ50" s="1324"/>
      <c r="CA50" s="1324"/>
      <c r="CB50" s="1324"/>
      <c r="CC50" s="1324"/>
      <c r="CD50" s="1324"/>
      <c r="CE50" s="1324"/>
      <c r="CF50" s="1324" t="s">
        <v>544</v>
      </c>
      <c r="CG50" s="1324"/>
      <c r="CH50" s="1324"/>
      <c r="CI50" s="1324"/>
      <c r="CJ50" s="1324"/>
      <c r="CK50" s="1324"/>
      <c r="CL50" s="1324"/>
      <c r="CM50" s="1324"/>
      <c r="CN50" s="1324" t="s">
        <v>545</v>
      </c>
      <c r="CO50" s="1324"/>
      <c r="CP50" s="1324"/>
      <c r="CQ50" s="1324"/>
      <c r="CR50" s="1324"/>
      <c r="CS50" s="1324"/>
      <c r="CT50" s="1324"/>
      <c r="CU50" s="1324"/>
      <c r="CV50" s="1324" t="s">
        <v>546</v>
      </c>
      <c r="CW50" s="1324"/>
      <c r="CX50" s="1324"/>
      <c r="CY50" s="1324"/>
      <c r="CZ50" s="1324"/>
      <c r="DA50" s="1324"/>
      <c r="DB50" s="1324"/>
      <c r="DC50" s="1324"/>
    </row>
    <row r="51" spans="1:109" ht="13.5" customHeight="1">
      <c r="B51" s="395"/>
      <c r="G51" s="1325"/>
      <c r="H51" s="1325"/>
      <c r="I51" s="1328"/>
      <c r="J51" s="1328"/>
      <c r="K51" s="1326"/>
      <c r="L51" s="1326"/>
      <c r="M51" s="1326"/>
      <c r="N51" s="1326"/>
      <c r="AM51" s="404"/>
      <c r="AN51" s="1327" t="s">
        <v>585</v>
      </c>
      <c r="AO51" s="1327"/>
      <c r="AP51" s="1327"/>
      <c r="AQ51" s="1327"/>
      <c r="AR51" s="1327"/>
      <c r="AS51" s="1327"/>
      <c r="AT51" s="1327"/>
      <c r="AU51" s="1327"/>
      <c r="AV51" s="1327"/>
      <c r="AW51" s="1327"/>
      <c r="AX51" s="1327"/>
      <c r="AY51" s="1327"/>
      <c r="AZ51" s="1327"/>
      <c r="BA51" s="1327"/>
      <c r="BB51" s="1327" t="s">
        <v>586</v>
      </c>
      <c r="BC51" s="1327"/>
      <c r="BD51" s="1327"/>
      <c r="BE51" s="1327"/>
      <c r="BF51" s="1327"/>
      <c r="BG51" s="1327"/>
      <c r="BH51" s="1327"/>
      <c r="BI51" s="1327"/>
      <c r="BJ51" s="1327"/>
      <c r="BK51" s="1327"/>
      <c r="BL51" s="1327"/>
      <c r="BM51" s="1327"/>
      <c r="BN51" s="1327"/>
      <c r="BO51" s="1327"/>
      <c r="BP51" s="1309"/>
      <c r="BQ51" s="1310"/>
      <c r="BR51" s="1310"/>
      <c r="BS51" s="1310"/>
      <c r="BT51" s="1310"/>
      <c r="BU51" s="1310"/>
      <c r="BV51" s="1310"/>
      <c r="BW51" s="1310"/>
      <c r="BX51" s="1309"/>
      <c r="BY51" s="1310"/>
      <c r="BZ51" s="1310"/>
      <c r="CA51" s="1310"/>
      <c r="CB51" s="1310"/>
      <c r="CC51" s="1310"/>
      <c r="CD51" s="1310"/>
      <c r="CE51" s="1310"/>
      <c r="CF51" s="1310">
        <v>7.7</v>
      </c>
      <c r="CG51" s="1310"/>
      <c r="CH51" s="1310"/>
      <c r="CI51" s="1310"/>
      <c r="CJ51" s="1310"/>
      <c r="CK51" s="1310"/>
      <c r="CL51" s="1310"/>
      <c r="CM51" s="1310"/>
      <c r="CN51" s="1310">
        <v>4.5</v>
      </c>
      <c r="CO51" s="1310"/>
      <c r="CP51" s="1310"/>
      <c r="CQ51" s="1310"/>
      <c r="CR51" s="1310"/>
      <c r="CS51" s="1310"/>
      <c r="CT51" s="1310"/>
      <c r="CU51" s="1310"/>
      <c r="CV51" s="1309"/>
      <c r="CW51" s="1310"/>
      <c r="CX51" s="1310"/>
      <c r="CY51" s="1310"/>
      <c r="CZ51" s="1310"/>
      <c r="DA51" s="1310"/>
      <c r="DB51" s="1310"/>
      <c r="DC51" s="1310"/>
    </row>
    <row r="52" spans="1:109">
      <c r="B52" s="395"/>
      <c r="G52" s="1325"/>
      <c r="H52" s="1325"/>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587</v>
      </c>
      <c r="BC53" s="1327"/>
      <c r="BD53" s="1327"/>
      <c r="BE53" s="1327"/>
      <c r="BF53" s="1327"/>
      <c r="BG53" s="1327"/>
      <c r="BH53" s="1327"/>
      <c r="BI53" s="1327"/>
      <c r="BJ53" s="1327"/>
      <c r="BK53" s="1327"/>
      <c r="BL53" s="1327"/>
      <c r="BM53" s="1327"/>
      <c r="BN53" s="1327"/>
      <c r="BO53" s="1327"/>
      <c r="BP53" s="1309"/>
      <c r="BQ53" s="1310"/>
      <c r="BR53" s="1310"/>
      <c r="BS53" s="1310"/>
      <c r="BT53" s="1310"/>
      <c r="BU53" s="1310"/>
      <c r="BV53" s="1310"/>
      <c r="BW53" s="1310"/>
      <c r="BX53" s="1309"/>
      <c r="BY53" s="1310"/>
      <c r="BZ53" s="1310"/>
      <c r="CA53" s="1310"/>
      <c r="CB53" s="1310"/>
      <c r="CC53" s="1310"/>
      <c r="CD53" s="1310"/>
      <c r="CE53" s="1310"/>
      <c r="CF53" s="1310">
        <v>49.4</v>
      </c>
      <c r="CG53" s="1310"/>
      <c r="CH53" s="1310"/>
      <c r="CI53" s="1310"/>
      <c r="CJ53" s="1310"/>
      <c r="CK53" s="1310"/>
      <c r="CL53" s="1310"/>
      <c r="CM53" s="1310"/>
      <c r="CN53" s="1310">
        <v>52.4</v>
      </c>
      <c r="CO53" s="1310"/>
      <c r="CP53" s="1310"/>
      <c r="CQ53" s="1310"/>
      <c r="CR53" s="1310"/>
      <c r="CS53" s="1310"/>
      <c r="CT53" s="1310"/>
      <c r="CU53" s="1310"/>
      <c r="CV53" s="1309"/>
      <c r="CW53" s="1310"/>
      <c r="CX53" s="1310"/>
      <c r="CY53" s="1310"/>
      <c r="CZ53" s="1310"/>
      <c r="DA53" s="1310"/>
      <c r="DB53" s="1310"/>
      <c r="DC53" s="1310"/>
    </row>
    <row r="54" spans="1:109">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3"/>
      <c r="B55" s="395"/>
      <c r="G55" s="1320"/>
      <c r="H55" s="1320"/>
      <c r="I55" s="1320"/>
      <c r="J55" s="1320"/>
      <c r="K55" s="1326"/>
      <c r="L55" s="1326"/>
      <c r="M55" s="1326"/>
      <c r="N55" s="1326"/>
      <c r="AN55" s="1324" t="s">
        <v>588</v>
      </c>
      <c r="AO55" s="1324"/>
      <c r="AP55" s="1324"/>
      <c r="AQ55" s="1324"/>
      <c r="AR55" s="1324"/>
      <c r="AS55" s="1324"/>
      <c r="AT55" s="1324"/>
      <c r="AU55" s="1324"/>
      <c r="AV55" s="1324"/>
      <c r="AW55" s="1324"/>
      <c r="AX55" s="1324"/>
      <c r="AY55" s="1324"/>
      <c r="AZ55" s="1324"/>
      <c r="BA55" s="1324"/>
      <c r="BB55" s="1327" t="s">
        <v>586</v>
      </c>
      <c r="BC55" s="1327"/>
      <c r="BD55" s="1327"/>
      <c r="BE55" s="1327"/>
      <c r="BF55" s="1327"/>
      <c r="BG55" s="1327"/>
      <c r="BH55" s="1327"/>
      <c r="BI55" s="1327"/>
      <c r="BJ55" s="1327"/>
      <c r="BK55" s="1327"/>
      <c r="BL55" s="1327"/>
      <c r="BM55" s="1327"/>
      <c r="BN55" s="1327"/>
      <c r="BO55" s="1327"/>
      <c r="BP55" s="1309"/>
      <c r="BQ55" s="1310"/>
      <c r="BR55" s="1310"/>
      <c r="BS55" s="1310"/>
      <c r="BT55" s="1310"/>
      <c r="BU55" s="1310"/>
      <c r="BV55" s="1310"/>
      <c r="BW55" s="1310"/>
      <c r="BX55" s="1309"/>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09"/>
      <c r="CW55" s="1310"/>
      <c r="CX55" s="1310"/>
      <c r="CY55" s="1310"/>
      <c r="CZ55" s="1310"/>
      <c r="DA55" s="1310"/>
      <c r="DB55" s="1310"/>
      <c r="DC55" s="1310"/>
    </row>
    <row r="56" spans="1:109">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587</v>
      </c>
      <c r="BC57" s="1327"/>
      <c r="BD57" s="1327"/>
      <c r="BE57" s="1327"/>
      <c r="BF57" s="1327"/>
      <c r="BG57" s="1327"/>
      <c r="BH57" s="1327"/>
      <c r="BI57" s="1327"/>
      <c r="BJ57" s="1327"/>
      <c r="BK57" s="1327"/>
      <c r="BL57" s="1327"/>
      <c r="BM57" s="1327"/>
      <c r="BN57" s="1327"/>
      <c r="BO57" s="1327"/>
      <c r="BP57" s="1309"/>
      <c r="BQ57" s="1310"/>
      <c r="BR57" s="1310"/>
      <c r="BS57" s="1310"/>
      <c r="BT57" s="1310"/>
      <c r="BU57" s="1310"/>
      <c r="BV57" s="1310"/>
      <c r="BW57" s="1310"/>
      <c r="BX57" s="1309"/>
      <c r="BY57" s="1310"/>
      <c r="BZ57" s="1310"/>
      <c r="CA57" s="1310"/>
      <c r="CB57" s="1310"/>
      <c r="CC57" s="1310"/>
      <c r="CD57" s="1310"/>
      <c r="CE57" s="1310"/>
      <c r="CF57" s="1310">
        <v>59.1</v>
      </c>
      <c r="CG57" s="1310"/>
      <c r="CH57" s="1310"/>
      <c r="CI57" s="1310"/>
      <c r="CJ57" s="1310"/>
      <c r="CK57" s="1310"/>
      <c r="CL57" s="1310"/>
      <c r="CM57" s="1310"/>
      <c r="CN57" s="1310">
        <v>59.8</v>
      </c>
      <c r="CO57" s="1310"/>
      <c r="CP57" s="1310"/>
      <c r="CQ57" s="1310"/>
      <c r="CR57" s="1310"/>
      <c r="CS57" s="1310"/>
      <c r="CT57" s="1310"/>
      <c r="CU57" s="1310"/>
      <c r="CV57" s="1309"/>
      <c r="CW57" s="1310"/>
      <c r="CX57" s="1310"/>
      <c r="CY57" s="1310"/>
      <c r="CZ57" s="1310"/>
      <c r="DA57" s="1310"/>
      <c r="DB57" s="1310"/>
      <c r="DC57" s="1310"/>
      <c r="DD57" s="408"/>
      <c r="DE57" s="407"/>
    </row>
    <row r="58" spans="1:109" s="403" customFormat="1">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589</v>
      </c>
    </row>
    <row r="64" spans="1:109">
      <c r="B64" s="395"/>
      <c r="G64" s="402"/>
      <c r="I64" s="415"/>
      <c r="J64" s="415"/>
      <c r="K64" s="415"/>
      <c r="L64" s="415"/>
      <c r="M64" s="415"/>
      <c r="N64" s="416"/>
      <c r="AM64" s="402"/>
      <c r="AN64" s="402" t="s">
        <v>583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1" t="s">
        <v>590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584</v>
      </c>
    </row>
    <row r="72" spans="2:107">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542</v>
      </c>
      <c r="BQ72" s="1324"/>
      <c r="BR72" s="1324"/>
      <c r="BS72" s="1324"/>
      <c r="BT72" s="1324"/>
      <c r="BU72" s="1324"/>
      <c r="BV72" s="1324"/>
      <c r="BW72" s="1324"/>
      <c r="BX72" s="1324" t="s">
        <v>543</v>
      </c>
      <c r="BY72" s="1324"/>
      <c r="BZ72" s="1324"/>
      <c r="CA72" s="1324"/>
      <c r="CB72" s="1324"/>
      <c r="CC72" s="1324"/>
      <c r="CD72" s="1324"/>
      <c r="CE72" s="1324"/>
      <c r="CF72" s="1324" t="s">
        <v>544</v>
      </c>
      <c r="CG72" s="1324"/>
      <c r="CH72" s="1324"/>
      <c r="CI72" s="1324"/>
      <c r="CJ72" s="1324"/>
      <c r="CK72" s="1324"/>
      <c r="CL72" s="1324"/>
      <c r="CM72" s="1324"/>
      <c r="CN72" s="1324" t="s">
        <v>545</v>
      </c>
      <c r="CO72" s="1324"/>
      <c r="CP72" s="1324"/>
      <c r="CQ72" s="1324"/>
      <c r="CR72" s="1324"/>
      <c r="CS72" s="1324"/>
      <c r="CT72" s="1324"/>
      <c r="CU72" s="1324"/>
      <c r="CV72" s="1324" t="s">
        <v>546</v>
      </c>
      <c r="CW72" s="1324"/>
      <c r="CX72" s="1324"/>
      <c r="CY72" s="1324"/>
      <c r="CZ72" s="1324"/>
      <c r="DA72" s="1324"/>
      <c r="DB72" s="1324"/>
      <c r="DC72" s="1324"/>
    </row>
    <row r="73" spans="2:107">
      <c r="B73" s="395"/>
      <c r="G73" s="1325"/>
      <c r="H73" s="1325"/>
      <c r="I73" s="1325"/>
      <c r="J73" s="1325"/>
      <c r="K73" s="1330"/>
      <c r="L73" s="1330"/>
      <c r="M73" s="1330"/>
      <c r="N73" s="1330"/>
      <c r="AM73" s="404"/>
      <c r="AN73" s="1327" t="s">
        <v>585</v>
      </c>
      <c r="AO73" s="1327"/>
      <c r="AP73" s="1327"/>
      <c r="AQ73" s="1327"/>
      <c r="AR73" s="1327"/>
      <c r="AS73" s="1327"/>
      <c r="AT73" s="1327"/>
      <c r="AU73" s="1327"/>
      <c r="AV73" s="1327"/>
      <c r="AW73" s="1327"/>
      <c r="AX73" s="1327"/>
      <c r="AY73" s="1327"/>
      <c r="AZ73" s="1327"/>
      <c r="BA73" s="1327"/>
      <c r="BB73" s="1327" t="s">
        <v>586</v>
      </c>
      <c r="BC73" s="1327"/>
      <c r="BD73" s="1327"/>
      <c r="BE73" s="1327"/>
      <c r="BF73" s="1327"/>
      <c r="BG73" s="1327"/>
      <c r="BH73" s="1327"/>
      <c r="BI73" s="1327"/>
      <c r="BJ73" s="1327"/>
      <c r="BK73" s="1327"/>
      <c r="BL73" s="1327"/>
      <c r="BM73" s="1327"/>
      <c r="BN73" s="1327"/>
      <c r="BO73" s="1327"/>
      <c r="BP73" s="1310">
        <v>21.5</v>
      </c>
      <c r="BQ73" s="1310"/>
      <c r="BR73" s="1310"/>
      <c r="BS73" s="1310"/>
      <c r="BT73" s="1310"/>
      <c r="BU73" s="1310"/>
      <c r="BV73" s="1310"/>
      <c r="BW73" s="1310"/>
      <c r="BX73" s="1310">
        <v>10.7</v>
      </c>
      <c r="BY73" s="1310"/>
      <c r="BZ73" s="1310"/>
      <c r="CA73" s="1310"/>
      <c r="CB73" s="1310"/>
      <c r="CC73" s="1310"/>
      <c r="CD73" s="1310"/>
      <c r="CE73" s="1310"/>
      <c r="CF73" s="1310">
        <v>7.7</v>
      </c>
      <c r="CG73" s="1310"/>
      <c r="CH73" s="1310"/>
      <c r="CI73" s="1310"/>
      <c r="CJ73" s="1310"/>
      <c r="CK73" s="1310"/>
      <c r="CL73" s="1310"/>
      <c r="CM73" s="1310"/>
      <c r="CN73" s="1310">
        <v>4.5</v>
      </c>
      <c r="CO73" s="1310"/>
      <c r="CP73" s="1310"/>
      <c r="CQ73" s="1310"/>
      <c r="CR73" s="1310"/>
      <c r="CS73" s="1310"/>
      <c r="CT73" s="1310"/>
      <c r="CU73" s="1310"/>
      <c r="CV73" s="1310">
        <v>0.9</v>
      </c>
      <c r="CW73" s="1310"/>
      <c r="CX73" s="1310"/>
      <c r="CY73" s="1310"/>
      <c r="CZ73" s="1310"/>
      <c r="DA73" s="1310"/>
      <c r="DB73" s="1310"/>
      <c r="DC73" s="1310"/>
    </row>
    <row r="74" spans="2:107">
      <c r="B74" s="395"/>
      <c r="G74" s="1325"/>
      <c r="H74" s="1325"/>
      <c r="I74" s="1325"/>
      <c r="J74" s="1325"/>
      <c r="K74" s="1330"/>
      <c r="L74" s="1330"/>
      <c r="M74" s="1330"/>
      <c r="N74" s="1330"/>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591</v>
      </c>
      <c r="BC75" s="1327"/>
      <c r="BD75" s="1327"/>
      <c r="BE75" s="1327"/>
      <c r="BF75" s="1327"/>
      <c r="BG75" s="1327"/>
      <c r="BH75" s="1327"/>
      <c r="BI75" s="1327"/>
      <c r="BJ75" s="1327"/>
      <c r="BK75" s="1327"/>
      <c r="BL75" s="1327"/>
      <c r="BM75" s="1327"/>
      <c r="BN75" s="1327"/>
      <c r="BO75" s="1327"/>
      <c r="BP75" s="1310">
        <v>3.1</v>
      </c>
      <c r="BQ75" s="1310"/>
      <c r="BR75" s="1310"/>
      <c r="BS75" s="1310"/>
      <c r="BT75" s="1310"/>
      <c r="BU75" s="1310"/>
      <c r="BV75" s="1310"/>
      <c r="BW75" s="1310"/>
      <c r="BX75" s="1310">
        <v>4.2</v>
      </c>
      <c r="BY75" s="1310"/>
      <c r="BZ75" s="1310"/>
      <c r="CA75" s="1310"/>
      <c r="CB75" s="1310"/>
      <c r="CC75" s="1310"/>
      <c r="CD75" s="1310"/>
      <c r="CE75" s="1310"/>
      <c r="CF75" s="1310">
        <v>5.6</v>
      </c>
      <c r="CG75" s="1310"/>
      <c r="CH75" s="1310"/>
      <c r="CI75" s="1310"/>
      <c r="CJ75" s="1310"/>
      <c r="CK75" s="1310"/>
      <c r="CL75" s="1310"/>
      <c r="CM75" s="1310"/>
      <c r="CN75" s="1310">
        <v>6.6</v>
      </c>
      <c r="CO75" s="1310"/>
      <c r="CP75" s="1310"/>
      <c r="CQ75" s="1310"/>
      <c r="CR75" s="1310"/>
      <c r="CS75" s="1310"/>
      <c r="CT75" s="1310"/>
      <c r="CU75" s="1310"/>
      <c r="CV75" s="1310">
        <v>7.1</v>
      </c>
      <c r="CW75" s="1310"/>
      <c r="CX75" s="1310"/>
      <c r="CY75" s="1310"/>
      <c r="CZ75" s="1310"/>
      <c r="DA75" s="1310"/>
      <c r="DB75" s="1310"/>
      <c r="DC75" s="1310"/>
    </row>
    <row r="76" spans="2:107">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5"/>
      <c r="G77" s="1320"/>
      <c r="H77" s="1320"/>
      <c r="I77" s="1320"/>
      <c r="J77" s="1320"/>
      <c r="K77" s="1330"/>
      <c r="L77" s="1330"/>
      <c r="M77" s="1330"/>
      <c r="N77" s="1330"/>
      <c r="AN77" s="1324" t="s">
        <v>588</v>
      </c>
      <c r="AO77" s="1324"/>
      <c r="AP77" s="1324"/>
      <c r="AQ77" s="1324"/>
      <c r="AR77" s="1324"/>
      <c r="AS77" s="1324"/>
      <c r="AT77" s="1324"/>
      <c r="AU77" s="1324"/>
      <c r="AV77" s="1324"/>
      <c r="AW77" s="1324"/>
      <c r="AX77" s="1324"/>
      <c r="AY77" s="1324"/>
      <c r="AZ77" s="1324"/>
      <c r="BA77" s="1324"/>
      <c r="BB77" s="1327" t="s">
        <v>586</v>
      </c>
      <c r="BC77" s="1327"/>
      <c r="BD77" s="1327"/>
      <c r="BE77" s="1327"/>
      <c r="BF77" s="1327"/>
      <c r="BG77" s="1327"/>
      <c r="BH77" s="1327"/>
      <c r="BI77" s="1327"/>
      <c r="BJ77" s="1327"/>
      <c r="BK77" s="1327"/>
      <c r="BL77" s="1327"/>
      <c r="BM77" s="1327"/>
      <c r="BN77" s="1327"/>
      <c r="BO77" s="1327"/>
      <c r="BP77" s="1310">
        <v>13.1</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3.1</v>
      </c>
      <c r="CW77" s="1310"/>
      <c r="CX77" s="1310"/>
      <c r="CY77" s="1310"/>
      <c r="CZ77" s="1310"/>
      <c r="DA77" s="1310"/>
      <c r="DB77" s="1310"/>
      <c r="DC77" s="1310"/>
    </row>
    <row r="78" spans="2:107">
      <c r="B78" s="395"/>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5"/>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591</v>
      </c>
      <c r="BC79" s="1327"/>
      <c r="BD79" s="1327"/>
      <c r="BE79" s="1327"/>
      <c r="BF79" s="1327"/>
      <c r="BG79" s="1327"/>
      <c r="BH79" s="1327"/>
      <c r="BI79" s="1327"/>
      <c r="BJ79" s="1327"/>
      <c r="BK79" s="1327"/>
      <c r="BL79" s="1327"/>
      <c r="BM79" s="1327"/>
      <c r="BN79" s="1327"/>
      <c r="BO79" s="1327"/>
      <c r="BP79" s="1310">
        <v>8.9</v>
      </c>
      <c r="BQ79" s="1310"/>
      <c r="BR79" s="1310"/>
      <c r="BS79" s="1310"/>
      <c r="BT79" s="1310"/>
      <c r="BU79" s="1310"/>
      <c r="BV79" s="1310"/>
      <c r="BW79" s="1310"/>
      <c r="BX79" s="1310">
        <v>7.9</v>
      </c>
      <c r="BY79" s="1310"/>
      <c r="BZ79" s="1310"/>
      <c r="CA79" s="1310"/>
      <c r="CB79" s="1310"/>
      <c r="CC79" s="1310"/>
      <c r="CD79" s="1310"/>
      <c r="CE79" s="1310"/>
      <c r="CF79" s="1310">
        <v>7.9</v>
      </c>
      <c r="CG79" s="1310"/>
      <c r="CH79" s="1310"/>
      <c r="CI79" s="1310"/>
      <c r="CJ79" s="1310"/>
      <c r="CK79" s="1310"/>
      <c r="CL79" s="1310"/>
      <c r="CM79" s="1310"/>
      <c r="CN79" s="1310">
        <v>7.8</v>
      </c>
      <c r="CO79" s="1310"/>
      <c r="CP79" s="1310"/>
      <c r="CQ79" s="1310"/>
      <c r="CR79" s="1310"/>
      <c r="CS79" s="1310"/>
      <c r="CT79" s="1310"/>
      <c r="CU79" s="1310"/>
      <c r="CV79" s="1310">
        <v>7.9</v>
      </c>
      <c r="CW79" s="1310"/>
      <c r="CX79" s="1310"/>
      <c r="CY79" s="1310"/>
      <c r="CZ79" s="1310"/>
      <c r="DA79" s="1310"/>
      <c r="DB79" s="1310"/>
      <c r="DC79" s="1310"/>
    </row>
    <row r="80" spans="2:107">
      <c r="B80" s="395"/>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p+YT4AT+YWqm/GAqzGI4UajQoE2Qralqm+oU1+7q59O997PJPcBiw3n9fZEUxBQupZxcbWc1MSuRoNuPJe9J4Q==" saltValue="IixES/ohOX75VMEkroFB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49E77-CBCB-4622-9A5F-450AE6755DBA}">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488</v>
      </c>
    </row>
  </sheetData>
  <sheetProtection algorithmName="SHA-512" hashValue="L7tnXMu5dkBFEWNMyrVbJ/bF4J0A8xZgfhBsfKqIvnsBvUA75M1rRpKRAafv8q4rt5uF6d/xyb3hP+Ltiql7Ew==" saltValue="WGONi8dHS9qRO5NUYW8o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3C31-B11B-409D-884C-DBADEF751D09}">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488</v>
      </c>
    </row>
  </sheetData>
  <sheetProtection algorithmName="SHA-512" hashValue="3uBAsNng7Rs/YPePWSKz3zvETSQ6fIjJnVa10uqRv8j+nS8DBhpYV6zei/dmbFGevl4zJL4yVALm65dHDjhOzw==" saltValue="XXhJBhx9Ssc92aJhKN/o3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539</v>
      </c>
      <c r="G2" s="157"/>
      <c r="H2" s="158"/>
    </row>
    <row r="3" spans="1:8">
      <c r="A3" s="154" t="s">
        <v>532</v>
      </c>
      <c r="B3" s="159"/>
      <c r="C3" s="160"/>
      <c r="D3" s="161">
        <v>52162</v>
      </c>
      <c r="E3" s="162"/>
      <c r="F3" s="163">
        <v>75972</v>
      </c>
      <c r="G3" s="164"/>
      <c r="H3" s="165"/>
    </row>
    <row r="4" spans="1:8">
      <c r="A4" s="166"/>
      <c r="B4" s="167"/>
      <c r="C4" s="168"/>
      <c r="D4" s="169">
        <v>45062</v>
      </c>
      <c r="E4" s="170"/>
      <c r="F4" s="171">
        <v>40712</v>
      </c>
      <c r="G4" s="172"/>
      <c r="H4" s="173"/>
    </row>
    <row r="5" spans="1:8">
      <c r="A5" s="154" t="s">
        <v>534</v>
      </c>
      <c r="B5" s="159"/>
      <c r="C5" s="160"/>
      <c r="D5" s="161">
        <v>37467</v>
      </c>
      <c r="E5" s="162"/>
      <c r="F5" s="163">
        <v>79466</v>
      </c>
      <c r="G5" s="164"/>
      <c r="H5" s="165"/>
    </row>
    <row r="6" spans="1:8">
      <c r="A6" s="166"/>
      <c r="B6" s="167"/>
      <c r="C6" s="168"/>
      <c r="D6" s="169">
        <v>32152</v>
      </c>
      <c r="E6" s="170"/>
      <c r="F6" s="171">
        <v>44645</v>
      </c>
      <c r="G6" s="172"/>
      <c r="H6" s="173"/>
    </row>
    <row r="7" spans="1:8">
      <c r="A7" s="154" t="s">
        <v>535</v>
      </c>
      <c r="B7" s="159"/>
      <c r="C7" s="160"/>
      <c r="D7" s="161">
        <v>33992</v>
      </c>
      <c r="E7" s="162"/>
      <c r="F7" s="163">
        <v>90072</v>
      </c>
      <c r="G7" s="164"/>
      <c r="H7" s="165"/>
    </row>
    <row r="8" spans="1:8">
      <c r="A8" s="166"/>
      <c r="B8" s="167"/>
      <c r="C8" s="168"/>
      <c r="D8" s="169">
        <v>32765</v>
      </c>
      <c r="E8" s="170"/>
      <c r="F8" s="171">
        <v>46083</v>
      </c>
      <c r="G8" s="172"/>
      <c r="H8" s="173"/>
    </row>
    <row r="9" spans="1:8">
      <c r="A9" s="154" t="s">
        <v>536</v>
      </c>
      <c r="B9" s="159"/>
      <c r="C9" s="160"/>
      <c r="D9" s="161">
        <v>32130</v>
      </c>
      <c r="E9" s="162"/>
      <c r="F9" s="163">
        <v>88328</v>
      </c>
      <c r="G9" s="164"/>
      <c r="H9" s="165"/>
    </row>
    <row r="10" spans="1:8">
      <c r="A10" s="166"/>
      <c r="B10" s="167"/>
      <c r="C10" s="168"/>
      <c r="D10" s="169">
        <v>30377</v>
      </c>
      <c r="E10" s="170"/>
      <c r="F10" s="171">
        <v>49013</v>
      </c>
      <c r="G10" s="172"/>
      <c r="H10" s="173"/>
    </row>
    <row r="11" spans="1:8">
      <c r="A11" s="154" t="s">
        <v>537</v>
      </c>
      <c r="B11" s="159"/>
      <c r="C11" s="160"/>
      <c r="D11" s="161">
        <v>37725</v>
      </c>
      <c r="E11" s="162"/>
      <c r="F11" s="163">
        <v>103390</v>
      </c>
      <c r="G11" s="164"/>
      <c r="H11" s="165"/>
    </row>
    <row r="12" spans="1:8">
      <c r="A12" s="166"/>
      <c r="B12" s="167"/>
      <c r="C12" s="174"/>
      <c r="D12" s="169">
        <v>29222</v>
      </c>
      <c r="E12" s="170"/>
      <c r="F12" s="171">
        <v>51269</v>
      </c>
      <c r="G12" s="172"/>
      <c r="H12" s="173"/>
    </row>
    <row r="13" spans="1:8">
      <c r="A13" s="154"/>
      <c r="B13" s="159"/>
      <c r="C13" s="175"/>
      <c r="D13" s="176">
        <v>38695</v>
      </c>
      <c r="E13" s="177"/>
      <c r="F13" s="178">
        <v>87446</v>
      </c>
      <c r="G13" s="179"/>
      <c r="H13" s="165"/>
    </row>
    <row r="14" spans="1:8">
      <c r="A14" s="166"/>
      <c r="B14" s="167"/>
      <c r="C14" s="168"/>
      <c r="D14" s="169">
        <v>33916</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5.14</v>
      </c>
      <c r="C19" s="180">
        <f>ROUND(VALUE(SUBSTITUTE(実質収支比率等に係る経年分析!G$48,"▲","-")),2)</f>
        <v>2.73</v>
      </c>
      <c r="D19" s="180">
        <f>ROUND(VALUE(SUBSTITUTE(実質収支比率等に係る経年分析!H$48,"▲","-")),2)</f>
        <v>4</v>
      </c>
      <c r="E19" s="180">
        <f>ROUND(VALUE(SUBSTITUTE(実質収支比率等に係る経年分析!I$48,"▲","-")),2)</f>
        <v>4.76</v>
      </c>
      <c r="F19" s="180">
        <f>ROUND(VALUE(SUBSTITUTE(実質収支比率等に係る経年分析!J$48,"▲","-")),2)</f>
        <v>8.01</v>
      </c>
    </row>
    <row r="20" spans="1:11">
      <c r="A20" s="180" t="s">
        <v>55</v>
      </c>
      <c r="B20" s="180">
        <f>ROUND(VALUE(SUBSTITUTE(実質収支比率等に係る経年分析!F$47,"▲","-")),2)</f>
        <v>20.76</v>
      </c>
      <c r="C20" s="180">
        <f>ROUND(VALUE(SUBSTITUTE(実質収支比率等に係る経年分析!G$47,"▲","-")),2)</f>
        <v>22.38</v>
      </c>
      <c r="D20" s="180">
        <f>ROUND(VALUE(SUBSTITUTE(実質収支比率等に係る経年分析!H$47,"▲","-")),2)</f>
        <v>22.79</v>
      </c>
      <c r="E20" s="180">
        <f>ROUND(VALUE(SUBSTITUTE(実質収支比率等に係る経年分析!I$47,"▲","-")),2)</f>
        <v>21.12</v>
      </c>
      <c r="F20" s="180">
        <f>ROUND(VALUE(SUBSTITUTE(実質収支比率等に係る経年分析!J$47,"▲","-")),2)</f>
        <v>16.02</v>
      </c>
    </row>
    <row r="21" spans="1:11">
      <c r="A21" s="180" t="s">
        <v>56</v>
      </c>
      <c r="B21" s="180">
        <f>IF(ISNUMBER(VALUE(SUBSTITUTE(実質収支比率等に係る経年分析!F$49,"▲","-"))),ROUND(VALUE(SUBSTITUTE(実質収支比率等に係る経年分析!F$49,"▲","-")),2),NA())</f>
        <v>3.97</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-2.58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4.6900000000000004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427</v>
      </c>
      <c r="E42" s="182"/>
      <c r="F42" s="182"/>
      <c r="G42" s="182">
        <f>'実質公債費比率（分子）の構造'!L$52</f>
        <v>404</v>
      </c>
      <c r="H42" s="182"/>
      <c r="I42" s="182"/>
      <c r="J42" s="182">
        <f>'実質公債費比率（分子）の構造'!M$52</f>
        <v>397</v>
      </c>
      <c r="K42" s="182"/>
      <c r="L42" s="182"/>
      <c r="M42" s="182">
        <f>'実質公債費比率（分子）の構造'!N$52</f>
        <v>392</v>
      </c>
      <c r="N42" s="182"/>
      <c r="O42" s="182"/>
      <c r="P42" s="182">
        <f>'実質公債費比率（分子）の構造'!O$52</f>
        <v>386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209</v>
      </c>
      <c r="C45" s="182"/>
      <c r="D45" s="182"/>
      <c r="E45" s="182">
        <f>'実質公債費比率（分子）の構造'!L$49</f>
        <v>221</v>
      </c>
      <c r="F45" s="182"/>
      <c r="G45" s="182"/>
      <c r="H45" s="182">
        <f>'実質公債費比率（分子）の構造'!M$49</f>
        <v>222</v>
      </c>
      <c r="I45" s="182"/>
      <c r="J45" s="182"/>
      <c r="K45" s="182">
        <f>'実質公債費比率（分子）の構造'!N$49</f>
        <v>219</v>
      </c>
      <c r="L45" s="182"/>
      <c r="M45" s="182"/>
      <c r="N45" s="182">
        <f>'実質公債費比率（分子）の構造'!O$49</f>
        <v>224</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321</v>
      </c>
      <c r="C49" s="182"/>
      <c r="D49" s="182"/>
      <c r="E49" s="182">
        <f>'実質公債費比率（分子）の構造'!L$45</f>
        <v>334</v>
      </c>
      <c r="F49" s="182"/>
      <c r="G49" s="182"/>
      <c r="H49" s="182">
        <f>'実質公債費比率（分子）の構造'!M$45</f>
        <v>341</v>
      </c>
      <c r="I49" s="182"/>
      <c r="J49" s="182"/>
      <c r="K49" s="182">
        <f>'実質公債費比率（分子）の構造'!N$45</f>
        <v>352</v>
      </c>
      <c r="L49" s="182"/>
      <c r="M49" s="182"/>
      <c r="N49" s="182">
        <f>'実質公債費比率（分子）の構造'!O$45</f>
        <v>339</v>
      </c>
      <c r="O49" s="182"/>
      <c r="P49" s="182"/>
    </row>
    <row r="50" spans="1:16">
      <c r="A50" s="182" t="s">
        <v>71</v>
      </c>
      <c r="B50" s="182" t="e">
        <f>NA()</f>
        <v>#N/A</v>
      </c>
      <c r="C50" s="182">
        <f>IF(ISNUMBER('実質公債費比率（分子）の構造'!K$53),'実質公債費比率（分子）の構造'!K$53,NA())</f>
        <v>103</v>
      </c>
      <c r="D50" s="182" t="e">
        <f>NA()</f>
        <v>#N/A</v>
      </c>
      <c r="E50" s="182" t="e">
        <f>NA()</f>
        <v>#N/A</v>
      </c>
      <c r="F50" s="182">
        <f>IF(ISNUMBER('実質公債費比率（分子）の構造'!L$53),'実質公債費比率（分子）の構造'!L$53,NA())</f>
        <v>151</v>
      </c>
      <c r="G50" s="182" t="e">
        <f>NA()</f>
        <v>#N/A</v>
      </c>
      <c r="H50" s="182" t="e">
        <f>NA()</f>
        <v>#N/A</v>
      </c>
      <c r="I50" s="182">
        <f>IF(ISNUMBER('実質公債費比率（分子）の構造'!M$53),'実質公債費比率（分子）の構造'!M$53,NA())</f>
        <v>166</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177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4325</v>
      </c>
      <c r="E56" s="181"/>
      <c r="F56" s="181"/>
      <c r="G56" s="181">
        <f>'将来負担比率（分子）の構造'!J$52</f>
        <v>4182</v>
      </c>
      <c r="H56" s="181"/>
      <c r="I56" s="181"/>
      <c r="J56" s="181">
        <f>'将来負担比率（分子）の構造'!K$52</f>
        <v>4074</v>
      </c>
      <c r="K56" s="181"/>
      <c r="L56" s="181"/>
      <c r="M56" s="181">
        <f>'将来負担比率（分子）の構造'!L$52</f>
        <v>3952</v>
      </c>
      <c r="N56" s="181"/>
      <c r="O56" s="181"/>
      <c r="P56" s="181">
        <f>'将来負担比率（分子）の構造'!M$52</f>
        <v>3881</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2036</v>
      </c>
      <c r="E58" s="181"/>
      <c r="F58" s="181"/>
      <c r="G58" s="181">
        <f>'将来負担比率（分子）の構造'!J$50</f>
        <v>2095</v>
      </c>
      <c r="H58" s="181"/>
      <c r="I58" s="181"/>
      <c r="J58" s="181">
        <f>'将来負担比率（分子）の構造'!K$50</f>
        <v>2134</v>
      </c>
      <c r="K58" s="181"/>
      <c r="L58" s="181"/>
      <c r="M58" s="181">
        <f>'将来負担比率（分子）の構造'!L$50</f>
        <v>2107</v>
      </c>
      <c r="N58" s="181"/>
      <c r="O58" s="181"/>
      <c r="P58" s="181">
        <f>'将来負担比率（分子）の構造'!M$50</f>
        <v>1960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1067</v>
      </c>
      <c r="C62" s="181"/>
      <c r="D62" s="181"/>
      <c r="E62" s="181">
        <f>'将来負担比率（分子）の構造'!J$45</f>
        <v>1022</v>
      </c>
      <c r="F62" s="181"/>
      <c r="G62" s="181"/>
      <c r="H62" s="181">
        <f>'将来負担比率（分子）の構造'!K$45</f>
        <v>1028</v>
      </c>
      <c r="I62" s="181"/>
      <c r="J62" s="181"/>
      <c r="K62" s="181">
        <f>'将来負担比率（分子）の構造'!L$45</f>
        <v>968</v>
      </c>
      <c r="L62" s="181"/>
      <c r="M62" s="181"/>
      <c r="N62" s="181">
        <f>'将来負担比率（分子）の構造'!M$45</f>
        <v>929</v>
      </c>
      <c r="O62" s="181"/>
      <c r="P62" s="181"/>
    </row>
    <row r="63" spans="1:16">
      <c r="A63" s="181" t="s">
        <v>34</v>
      </c>
      <c r="B63" s="181">
        <f>'将来負担比率（分子）の構造'!I$44</f>
        <v>2313</v>
      </c>
      <c r="C63" s="181"/>
      <c r="D63" s="181"/>
      <c r="E63" s="181">
        <f>'将来負担比率（分子）の構造'!J$44</f>
        <v>2095</v>
      </c>
      <c r="F63" s="181"/>
      <c r="G63" s="181"/>
      <c r="H63" s="181">
        <f>'将来負担比率（分子）の構造'!K$44</f>
        <v>1954</v>
      </c>
      <c r="I63" s="181"/>
      <c r="J63" s="181"/>
      <c r="K63" s="181">
        <f>'将来負担比率（分子）の構造'!L$44</f>
        <v>1908</v>
      </c>
      <c r="L63" s="181"/>
      <c r="M63" s="181"/>
      <c r="N63" s="181">
        <f>'将来負担比率（分子）の構造'!M$44</f>
        <v>1787</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3541</v>
      </c>
      <c r="C66" s="181"/>
      <c r="D66" s="181"/>
      <c r="E66" s="181">
        <f>'将来負担比率（分子）の構造'!J$41</f>
        <v>3429</v>
      </c>
      <c r="F66" s="181"/>
      <c r="G66" s="181"/>
      <c r="H66" s="181">
        <f>'将来負担比率（分子）の構造'!K$41</f>
        <v>3416</v>
      </c>
      <c r="I66" s="181"/>
      <c r="J66" s="181"/>
      <c r="K66" s="181">
        <f>'将来負担比率（分子）の構造'!L$41</f>
        <v>3296</v>
      </c>
      <c r="L66" s="181"/>
      <c r="M66" s="181"/>
      <c r="N66" s="181">
        <f>'将来負担比率（分子）の構造'!M$41</f>
        <v>3147</v>
      </c>
      <c r="O66" s="181"/>
      <c r="P66" s="181"/>
    </row>
    <row r="67" spans="1:16">
      <c r="A67" s="181" t="s">
        <v>75</v>
      </c>
      <c r="B67" s="181" t="e">
        <f>NA()</f>
        <v>#N/A</v>
      </c>
      <c r="C67" s="181">
        <f>IF(ISNUMBER('将来負担比率（分子）の構造'!I$53), IF('将来負担比率（分子）の構造'!I$53 &lt; 0, 0, '将来負担比率（分子）の構造'!I$53), NA())</f>
        <v>560</v>
      </c>
      <c r="D67" s="181" t="e">
        <f>NA()</f>
        <v>#N/A</v>
      </c>
      <c r="E67" s="181" t="e">
        <f>NA()</f>
        <v>#N/A</v>
      </c>
      <c r="F67" s="181">
        <f>IF(ISNUMBER('将来負担比率（分子）の構造'!J$53), IF('将来負担比率（分子）の構造'!J$53 &lt; 0, 0, '将来負担比率（分子）の構造'!J$53), NA())</f>
        <v>268</v>
      </c>
      <c r="G67" s="181" t="e">
        <f>NA()</f>
        <v>#N/A</v>
      </c>
      <c r="H67" s="181" t="e">
        <f>NA()</f>
        <v>#N/A</v>
      </c>
      <c r="I67" s="181">
        <f>IF(ISNUMBER('将来負担比率（分子）の構造'!K$53), IF('将来負担比率（分子）の構造'!K$53 &lt; 0, 0, '将来負担比率（分子）の構造'!K$53), NA())</f>
        <v>191</v>
      </c>
      <c r="J67" s="181" t="e">
        <f>NA()</f>
        <v>#N/A</v>
      </c>
      <c r="K67" s="181" t="e">
        <f>NA()</f>
        <v>#N/A</v>
      </c>
      <c r="L67" s="181">
        <f>IF(ISNUMBER('将来負担比率（分子）の構造'!L$53), IF('将来負担比率（分子）の構造'!L$53 &lt; 0, 0, '将来負担比率（分子）の構造'!L$53), NA())</f>
        <v>113</v>
      </c>
      <c r="M67" s="181" t="e">
        <f>NA()</f>
        <v>#N/A</v>
      </c>
      <c r="N67" s="181" t="e">
        <f>NA()</f>
        <v>#N/A</v>
      </c>
      <c r="O67" s="181">
        <f>IF(ISNUMBER('将来負担比率（分子）の構造'!M$53), IF('将来負担比率（分子）の構造'!M$53 &lt; 0, 0, '将来負担比率（分子）の構造'!M$53), NA())</f>
        <v>23</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650</v>
      </c>
      <c r="C72" s="185">
        <f>基金残高に係る経年分析!G55</f>
        <v>603</v>
      </c>
      <c r="D72" s="185">
        <f>基金残高に係る経年分析!H55</f>
        <v>445</v>
      </c>
    </row>
    <row r="73" spans="1:16">
      <c r="A73" s="184" t="s">
        <v>78</v>
      </c>
      <c r="B73" s="185">
        <f>基金残高に係る経年分析!F56</f>
        <v>448</v>
      </c>
      <c r="C73" s="185">
        <f>基金残高に係る経年分析!G56</f>
        <v>448</v>
      </c>
      <c r="D73" s="185">
        <f>基金残高に係る経年分析!H56</f>
        <v>448</v>
      </c>
    </row>
    <row r="74" spans="1:16">
      <c r="A74" s="184" t="s">
        <v>79</v>
      </c>
      <c r="B74" s="185">
        <f>基金残高に係る経年分析!F57</f>
        <v>878</v>
      </c>
      <c r="C74" s="185">
        <f>基金残高に係る経年分析!G57</f>
        <v>838</v>
      </c>
      <c r="D74" s="185">
        <f>基金残高に係る経年分析!H57</f>
        <v>778</v>
      </c>
    </row>
  </sheetData>
  <sheetProtection algorithmName="SHA-512" hashValue="00t3OFYhbZCKBNLdMzWAic48DmsG6tvieU2JBYHuXWcfM05U2YpDci6HxhYtQp9uxt15w0NgyxQUsA7FnBO1MQ==" saltValue="6of+oNd2cRhfi0Q0/FET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AQ1" sqref="AQ1"/>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1077231</v>
      </c>
      <c r="S5" s="673"/>
      <c r="T5" s="673"/>
      <c r="U5" s="673"/>
      <c r="V5" s="673"/>
      <c r="W5" s="673"/>
      <c r="X5" s="673"/>
      <c r="Y5" s="674"/>
      <c r="Z5" s="675">
        <v>24.8</v>
      </c>
      <c r="AA5" s="675"/>
      <c r="AB5" s="675"/>
      <c r="AC5" s="675"/>
      <c r="AD5" s="676">
        <v>1077231</v>
      </c>
      <c r="AE5" s="676"/>
      <c r="AF5" s="676"/>
      <c r="AG5" s="676"/>
      <c r="AH5" s="676"/>
      <c r="AI5" s="676"/>
      <c r="AJ5" s="676"/>
      <c r="AK5" s="676"/>
      <c r="AL5" s="677">
        <v>40.200000000000003</v>
      </c>
      <c r="AM5" s="678"/>
      <c r="AN5" s="678"/>
      <c r="AO5" s="679"/>
      <c r="AP5" s="669" t="s">
        <v>224</v>
      </c>
      <c r="AQ5" s="670"/>
      <c r="AR5" s="670"/>
      <c r="AS5" s="670"/>
      <c r="AT5" s="670"/>
      <c r="AU5" s="670"/>
      <c r="AV5" s="670"/>
      <c r="AW5" s="670"/>
      <c r="AX5" s="670"/>
      <c r="AY5" s="670"/>
      <c r="AZ5" s="670"/>
      <c r="BA5" s="670"/>
      <c r="BB5" s="670"/>
      <c r="BC5" s="670"/>
      <c r="BD5" s="670"/>
      <c r="BE5" s="670"/>
      <c r="BF5" s="671"/>
      <c r="BG5" s="683">
        <v>1077231</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40148</v>
      </c>
      <c r="S6" s="684"/>
      <c r="T6" s="684"/>
      <c r="U6" s="684"/>
      <c r="V6" s="684"/>
      <c r="W6" s="684"/>
      <c r="X6" s="684"/>
      <c r="Y6" s="685"/>
      <c r="Z6" s="686">
        <v>0.9</v>
      </c>
      <c r="AA6" s="686"/>
      <c r="AB6" s="686"/>
      <c r="AC6" s="686"/>
      <c r="AD6" s="687">
        <v>40148</v>
      </c>
      <c r="AE6" s="687"/>
      <c r="AF6" s="687"/>
      <c r="AG6" s="687"/>
      <c r="AH6" s="687"/>
      <c r="AI6" s="687"/>
      <c r="AJ6" s="687"/>
      <c r="AK6" s="687"/>
      <c r="AL6" s="688">
        <v>1.5</v>
      </c>
      <c r="AM6" s="689"/>
      <c r="AN6" s="689"/>
      <c r="AO6" s="690"/>
      <c r="AP6" s="680" t="s">
        <v>229</v>
      </c>
      <c r="AQ6" s="681"/>
      <c r="AR6" s="681"/>
      <c r="AS6" s="681"/>
      <c r="AT6" s="681"/>
      <c r="AU6" s="681"/>
      <c r="AV6" s="681"/>
      <c r="AW6" s="681"/>
      <c r="AX6" s="681"/>
      <c r="AY6" s="681"/>
      <c r="AZ6" s="681"/>
      <c r="BA6" s="681"/>
      <c r="BB6" s="681"/>
      <c r="BC6" s="681"/>
      <c r="BD6" s="681"/>
      <c r="BE6" s="681"/>
      <c r="BF6" s="682"/>
      <c r="BG6" s="683">
        <v>1077231</v>
      </c>
      <c r="BH6" s="684"/>
      <c r="BI6" s="684"/>
      <c r="BJ6" s="684"/>
      <c r="BK6" s="684"/>
      <c r="BL6" s="684"/>
      <c r="BM6" s="684"/>
      <c r="BN6" s="685"/>
      <c r="BO6" s="686">
        <v>100</v>
      </c>
      <c r="BP6" s="686"/>
      <c r="BQ6" s="686"/>
      <c r="BR6" s="686"/>
      <c r="BS6" s="687" t="s">
        <v>171</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71741</v>
      </c>
      <c r="CS6" s="684"/>
      <c r="CT6" s="684"/>
      <c r="CU6" s="684"/>
      <c r="CV6" s="684"/>
      <c r="CW6" s="684"/>
      <c r="CX6" s="684"/>
      <c r="CY6" s="685"/>
      <c r="CZ6" s="677">
        <v>1.8</v>
      </c>
      <c r="DA6" s="678"/>
      <c r="DB6" s="678"/>
      <c r="DC6" s="697"/>
      <c r="DD6" s="692" t="s">
        <v>231</v>
      </c>
      <c r="DE6" s="684"/>
      <c r="DF6" s="684"/>
      <c r="DG6" s="684"/>
      <c r="DH6" s="684"/>
      <c r="DI6" s="684"/>
      <c r="DJ6" s="684"/>
      <c r="DK6" s="684"/>
      <c r="DL6" s="684"/>
      <c r="DM6" s="684"/>
      <c r="DN6" s="684"/>
      <c r="DO6" s="684"/>
      <c r="DP6" s="685"/>
      <c r="DQ6" s="692">
        <v>71741</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714</v>
      </c>
      <c r="S7" s="684"/>
      <c r="T7" s="684"/>
      <c r="U7" s="684"/>
      <c r="V7" s="684"/>
      <c r="W7" s="684"/>
      <c r="X7" s="684"/>
      <c r="Y7" s="685"/>
      <c r="Z7" s="686">
        <v>0</v>
      </c>
      <c r="AA7" s="686"/>
      <c r="AB7" s="686"/>
      <c r="AC7" s="686"/>
      <c r="AD7" s="687">
        <v>714</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466371</v>
      </c>
      <c r="BH7" s="684"/>
      <c r="BI7" s="684"/>
      <c r="BJ7" s="684"/>
      <c r="BK7" s="684"/>
      <c r="BL7" s="684"/>
      <c r="BM7" s="684"/>
      <c r="BN7" s="685"/>
      <c r="BO7" s="686">
        <v>43.3</v>
      </c>
      <c r="BP7" s="686"/>
      <c r="BQ7" s="686"/>
      <c r="BR7" s="686"/>
      <c r="BS7" s="687" t="s">
        <v>171</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612590</v>
      </c>
      <c r="CS7" s="684"/>
      <c r="CT7" s="684"/>
      <c r="CU7" s="684"/>
      <c r="CV7" s="684"/>
      <c r="CW7" s="684"/>
      <c r="CX7" s="684"/>
      <c r="CY7" s="685"/>
      <c r="CZ7" s="686">
        <v>15.1</v>
      </c>
      <c r="DA7" s="686"/>
      <c r="DB7" s="686"/>
      <c r="DC7" s="686"/>
      <c r="DD7" s="692">
        <v>73212</v>
      </c>
      <c r="DE7" s="684"/>
      <c r="DF7" s="684"/>
      <c r="DG7" s="684"/>
      <c r="DH7" s="684"/>
      <c r="DI7" s="684"/>
      <c r="DJ7" s="684"/>
      <c r="DK7" s="684"/>
      <c r="DL7" s="684"/>
      <c r="DM7" s="684"/>
      <c r="DN7" s="684"/>
      <c r="DO7" s="684"/>
      <c r="DP7" s="685"/>
      <c r="DQ7" s="692">
        <v>501956</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4641</v>
      </c>
      <c r="S8" s="684"/>
      <c r="T8" s="684"/>
      <c r="U8" s="684"/>
      <c r="V8" s="684"/>
      <c r="W8" s="684"/>
      <c r="X8" s="684"/>
      <c r="Y8" s="685"/>
      <c r="Z8" s="686">
        <v>0.1</v>
      </c>
      <c r="AA8" s="686"/>
      <c r="AB8" s="686"/>
      <c r="AC8" s="686"/>
      <c r="AD8" s="687">
        <v>4641</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17034</v>
      </c>
      <c r="BH8" s="684"/>
      <c r="BI8" s="684"/>
      <c r="BJ8" s="684"/>
      <c r="BK8" s="684"/>
      <c r="BL8" s="684"/>
      <c r="BM8" s="684"/>
      <c r="BN8" s="685"/>
      <c r="BO8" s="686">
        <v>1.6</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1288244</v>
      </c>
      <c r="CS8" s="684"/>
      <c r="CT8" s="684"/>
      <c r="CU8" s="684"/>
      <c r="CV8" s="684"/>
      <c r="CW8" s="684"/>
      <c r="CX8" s="684"/>
      <c r="CY8" s="685"/>
      <c r="CZ8" s="686">
        <v>31.7</v>
      </c>
      <c r="DA8" s="686"/>
      <c r="DB8" s="686"/>
      <c r="DC8" s="686"/>
      <c r="DD8" s="692" t="s">
        <v>231</v>
      </c>
      <c r="DE8" s="684"/>
      <c r="DF8" s="684"/>
      <c r="DG8" s="684"/>
      <c r="DH8" s="684"/>
      <c r="DI8" s="684"/>
      <c r="DJ8" s="684"/>
      <c r="DK8" s="684"/>
      <c r="DL8" s="684"/>
      <c r="DM8" s="684"/>
      <c r="DN8" s="684"/>
      <c r="DO8" s="684"/>
      <c r="DP8" s="685"/>
      <c r="DQ8" s="692">
        <v>706631</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2794</v>
      </c>
      <c r="S9" s="684"/>
      <c r="T9" s="684"/>
      <c r="U9" s="684"/>
      <c r="V9" s="684"/>
      <c r="W9" s="684"/>
      <c r="X9" s="684"/>
      <c r="Y9" s="685"/>
      <c r="Z9" s="686">
        <v>0.1</v>
      </c>
      <c r="AA9" s="686"/>
      <c r="AB9" s="686"/>
      <c r="AC9" s="686"/>
      <c r="AD9" s="687">
        <v>2794</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384112</v>
      </c>
      <c r="BH9" s="684"/>
      <c r="BI9" s="684"/>
      <c r="BJ9" s="684"/>
      <c r="BK9" s="684"/>
      <c r="BL9" s="684"/>
      <c r="BM9" s="684"/>
      <c r="BN9" s="685"/>
      <c r="BO9" s="686">
        <v>35.700000000000003</v>
      </c>
      <c r="BP9" s="686"/>
      <c r="BQ9" s="686"/>
      <c r="BR9" s="686"/>
      <c r="BS9" s="692" t="s">
        <v>128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298996</v>
      </c>
      <c r="CS9" s="684"/>
      <c r="CT9" s="684"/>
      <c r="CU9" s="684"/>
      <c r="CV9" s="684"/>
      <c r="CW9" s="684"/>
      <c r="CX9" s="684"/>
      <c r="CY9" s="685"/>
      <c r="CZ9" s="686">
        <v>7.4</v>
      </c>
      <c r="DA9" s="686"/>
      <c r="DB9" s="686"/>
      <c r="DC9" s="686"/>
      <c r="DD9" s="692">
        <v>763</v>
      </c>
      <c r="DE9" s="684"/>
      <c r="DF9" s="684"/>
      <c r="DG9" s="684"/>
      <c r="DH9" s="684"/>
      <c r="DI9" s="684"/>
      <c r="DJ9" s="684"/>
      <c r="DK9" s="684"/>
      <c r="DL9" s="684"/>
      <c r="DM9" s="684"/>
      <c r="DN9" s="684"/>
      <c r="DO9" s="684"/>
      <c r="DP9" s="685"/>
      <c r="DQ9" s="692">
        <v>261961</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171</v>
      </c>
      <c r="AA10" s="686"/>
      <c r="AB10" s="686"/>
      <c r="AC10" s="686"/>
      <c r="AD10" s="687" t="s">
        <v>171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28281</v>
      </c>
      <c r="BH10" s="684"/>
      <c r="BI10" s="684"/>
      <c r="BJ10" s="684"/>
      <c r="BK10" s="684"/>
      <c r="BL10" s="684"/>
      <c r="BM10" s="684"/>
      <c r="BN10" s="685"/>
      <c r="BO10" s="686">
        <v>2.6</v>
      </c>
      <c r="BP10" s="686"/>
      <c r="BQ10" s="686"/>
      <c r="BR10" s="686"/>
      <c r="BS10" s="692" t="s">
        <v>171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40395</v>
      </c>
      <c r="CS10" s="684"/>
      <c r="CT10" s="684"/>
      <c r="CU10" s="684"/>
      <c r="CV10" s="684"/>
      <c r="CW10" s="684"/>
      <c r="CX10" s="684"/>
      <c r="CY10" s="685"/>
      <c r="CZ10" s="686">
        <v>1</v>
      </c>
      <c r="DA10" s="686"/>
      <c r="DB10" s="686"/>
      <c r="DC10" s="686"/>
      <c r="DD10" s="692">
        <v>1638</v>
      </c>
      <c r="DE10" s="684"/>
      <c r="DF10" s="684"/>
      <c r="DG10" s="684"/>
      <c r="DH10" s="684"/>
      <c r="DI10" s="684"/>
      <c r="DJ10" s="684"/>
      <c r="DK10" s="684"/>
      <c r="DL10" s="684"/>
      <c r="DM10" s="684"/>
      <c r="DN10" s="684"/>
      <c r="DO10" s="684"/>
      <c r="DP10" s="685"/>
      <c r="DQ10" s="692">
        <v>36674</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179767</v>
      </c>
      <c r="S11" s="684"/>
      <c r="T11" s="684"/>
      <c r="U11" s="684"/>
      <c r="V11" s="684"/>
      <c r="W11" s="684"/>
      <c r="X11" s="684"/>
      <c r="Y11" s="685"/>
      <c r="Z11" s="688">
        <v>4.0999999999999996</v>
      </c>
      <c r="AA11" s="689"/>
      <c r="AB11" s="689"/>
      <c r="AC11" s="701"/>
      <c r="AD11" s="692">
        <v>179767</v>
      </c>
      <c r="AE11" s="684"/>
      <c r="AF11" s="684"/>
      <c r="AG11" s="684"/>
      <c r="AH11" s="684"/>
      <c r="AI11" s="684"/>
      <c r="AJ11" s="684"/>
      <c r="AK11" s="685"/>
      <c r="AL11" s="688">
        <v>6.7</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36944</v>
      </c>
      <c r="BH11" s="684"/>
      <c r="BI11" s="684"/>
      <c r="BJ11" s="684"/>
      <c r="BK11" s="684"/>
      <c r="BL11" s="684"/>
      <c r="BM11" s="684"/>
      <c r="BN11" s="685"/>
      <c r="BO11" s="686">
        <v>3.4</v>
      </c>
      <c r="BP11" s="686"/>
      <c r="BQ11" s="686"/>
      <c r="BR11" s="686"/>
      <c r="BS11" s="692" t="s">
        <v>171</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138021</v>
      </c>
      <c r="CS11" s="684"/>
      <c r="CT11" s="684"/>
      <c r="CU11" s="684"/>
      <c r="CV11" s="684"/>
      <c r="CW11" s="684"/>
      <c r="CX11" s="684"/>
      <c r="CY11" s="685"/>
      <c r="CZ11" s="686">
        <v>3.4</v>
      </c>
      <c r="DA11" s="686"/>
      <c r="DB11" s="686"/>
      <c r="DC11" s="686"/>
      <c r="DD11" s="692">
        <v>25998</v>
      </c>
      <c r="DE11" s="684"/>
      <c r="DF11" s="684"/>
      <c r="DG11" s="684"/>
      <c r="DH11" s="684"/>
      <c r="DI11" s="684"/>
      <c r="DJ11" s="684"/>
      <c r="DK11" s="684"/>
      <c r="DL11" s="684"/>
      <c r="DM11" s="684"/>
      <c r="DN11" s="684"/>
      <c r="DO11" s="684"/>
      <c r="DP11" s="685"/>
      <c r="DQ11" s="692">
        <v>90586</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v>15078</v>
      </c>
      <c r="S12" s="684"/>
      <c r="T12" s="684"/>
      <c r="U12" s="684"/>
      <c r="V12" s="684"/>
      <c r="W12" s="684"/>
      <c r="X12" s="684"/>
      <c r="Y12" s="685"/>
      <c r="Z12" s="686">
        <v>0.3</v>
      </c>
      <c r="AA12" s="686"/>
      <c r="AB12" s="686"/>
      <c r="AC12" s="686"/>
      <c r="AD12" s="687">
        <v>15078</v>
      </c>
      <c r="AE12" s="687"/>
      <c r="AF12" s="687"/>
      <c r="AG12" s="687"/>
      <c r="AH12" s="687"/>
      <c r="AI12" s="687"/>
      <c r="AJ12" s="687"/>
      <c r="AK12" s="687"/>
      <c r="AL12" s="688">
        <v>0.6</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521217</v>
      </c>
      <c r="BH12" s="684"/>
      <c r="BI12" s="684"/>
      <c r="BJ12" s="684"/>
      <c r="BK12" s="684"/>
      <c r="BL12" s="684"/>
      <c r="BM12" s="684"/>
      <c r="BN12" s="685"/>
      <c r="BO12" s="686">
        <v>48.4</v>
      </c>
      <c r="BP12" s="686"/>
      <c r="BQ12" s="686"/>
      <c r="BR12" s="686"/>
      <c r="BS12" s="692" t="s">
        <v>128</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58359</v>
      </c>
      <c r="CS12" s="684"/>
      <c r="CT12" s="684"/>
      <c r="CU12" s="684"/>
      <c r="CV12" s="684"/>
      <c r="CW12" s="684"/>
      <c r="CX12" s="684"/>
      <c r="CY12" s="685"/>
      <c r="CZ12" s="686">
        <v>1.4</v>
      </c>
      <c r="DA12" s="686"/>
      <c r="DB12" s="686"/>
      <c r="DC12" s="686"/>
      <c r="DD12" s="692">
        <v>4002</v>
      </c>
      <c r="DE12" s="684"/>
      <c r="DF12" s="684"/>
      <c r="DG12" s="684"/>
      <c r="DH12" s="684"/>
      <c r="DI12" s="684"/>
      <c r="DJ12" s="684"/>
      <c r="DK12" s="684"/>
      <c r="DL12" s="684"/>
      <c r="DM12" s="684"/>
      <c r="DN12" s="684"/>
      <c r="DO12" s="684"/>
      <c r="DP12" s="685"/>
      <c r="DQ12" s="692">
        <v>55280</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171</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520762</v>
      </c>
      <c r="BH13" s="684"/>
      <c r="BI13" s="684"/>
      <c r="BJ13" s="684"/>
      <c r="BK13" s="684"/>
      <c r="BL13" s="684"/>
      <c r="BM13" s="684"/>
      <c r="BN13" s="685"/>
      <c r="BO13" s="686">
        <v>48.3</v>
      </c>
      <c r="BP13" s="686"/>
      <c r="BQ13" s="686"/>
      <c r="BR13" s="686"/>
      <c r="BS13" s="692" t="s">
        <v>128</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488806</v>
      </c>
      <c r="CS13" s="684"/>
      <c r="CT13" s="684"/>
      <c r="CU13" s="684"/>
      <c r="CV13" s="684"/>
      <c r="CW13" s="684"/>
      <c r="CX13" s="684"/>
      <c r="CY13" s="685"/>
      <c r="CZ13" s="686">
        <v>12</v>
      </c>
      <c r="DA13" s="686"/>
      <c r="DB13" s="686"/>
      <c r="DC13" s="686"/>
      <c r="DD13" s="692">
        <v>162159</v>
      </c>
      <c r="DE13" s="684"/>
      <c r="DF13" s="684"/>
      <c r="DG13" s="684"/>
      <c r="DH13" s="684"/>
      <c r="DI13" s="684"/>
      <c r="DJ13" s="684"/>
      <c r="DK13" s="684"/>
      <c r="DL13" s="684"/>
      <c r="DM13" s="684"/>
      <c r="DN13" s="684"/>
      <c r="DO13" s="684"/>
      <c r="DP13" s="685"/>
      <c r="DQ13" s="692">
        <v>450483</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8429</v>
      </c>
      <c r="S14" s="684"/>
      <c r="T14" s="684"/>
      <c r="U14" s="684"/>
      <c r="V14" s="684"/>
      <c r="W14" s="684"/>
      <c r="X14" s="684"/>
      <c r="Y14" s="685"/>
      <c r="Z14" s="686">
        <v>0.2</v>
      </c>
      <c r="AA14" s="686"/>
      <c r="AB14" s="686"/>
      <c r="AC14" s="686"/>
      <c r="AD14" s="687">
        <v>8429</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38272</v>
      </c>
      <c r="BH14" s="684"/>
      <c r="BI14" s="684"/>
      <c r="BJ14" s="684"/>
      <c r="BK14" s="684"/>
      <c r="BL14" s="684"/>
      <c r="BM14" s="684"/>
      <c r="BN14" s="685"/>
      <c r="BO14" s="686">
        <v>3.6</v>
      </c>
      <c r="BP14" s="686"/>
      <c r="BQ14" s="686"/>
      <c r="BR14" s="686"/>
      <c r="BS14" s="692" t="s">
        <v>171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237296</v>
      </c>
      <c r="CS14" s="684"/>
      <c r="CT14" s="684"/>
      <c r="CU14" s="684"/>
      <c r="CV14" s="684"/>
      <c r="CW14" s="684"/>
      <c r="CX14" s="684"/>
      <c r="CY14" s="685"/>
      <c r="CZ14" s="686">
        <v>5.8</v>
      </c>
      <c r="DA14" s="686"/>
      <c r="DB14" s="686"/>
      <c r="DC14" s="686"/>
      <c r="DD14" s="692">
        <v>5080</v>
      </c>
      <c r="DE14" s="684"/>
      <c r="DF14" s="684"/>
      <c r="DG14" s="684"/>
      <c r="DH14" s="684"/>
      <c r="DI14" s="684"/>
      <c r="DJ14" s="684"/>
      <c r="DK14" s="684"/>
      <c r="DL14" s="684"/>
      <c r="DM14" s="684"/>
      <c r="DN14" s="684"/>
      <c r="DO14" s="684"/>
      <c r="DP14" s="685"/>
      <c r="DQ14" s="692">
        <v>231175</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51371</v>
      </c>
      <c r="BH15" s="684"/>
      <c r="BI15" s="684"/>
      <c r="BJ15" s="684"/>
      <c r="BK15" s="684"/>
      <c r="BL15" s="684"/>
      <c r="BM15" s="684"/>
      <c r="BN15" s="685"/>
      <c r="BO15" s="686">
        <v>4.8</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485618</v>
      </c>
      <c r="CS15" s="684"/>
      <c r="CT15" s="684"/>
      <c r="CU15" s="684"/>
      <c r="CV15" s="684"/>
      <c r="CW15" s="684"/>
      <c r="CX15" s="684"/>
      <c r="CY15" s="685"/>
      <c r="CZ15" s="686">
        <v>12</v>
      </c>
      <c r="DA15" s="686"/>
      <c r="DB15" s="686"/>
      <c r="DC15" s="686"/>
      <c r="DD15" s="692">
        <v>92208</v>
      </c>
      <c r="DE15" s="684"/>
      <c r="DF15" s="684"/>
      <c r="DG15" s="684"/>
      <c r="DH15" s="684"/>
      <c r="DI15" s="684"/>
      <c r="DJ15" s="684"/>
      <c r="DK15" s="684"/>
      <c r="DL15" s="684"/>
      <c r="DM15" s="684"/>
      <c r="DN15" s="684"/>
      <c r="DO15" s="684"/>
      <c r="DP15" s="685"/>
      <c r="DQ15" s="692">
        <v>377667</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2550</v>
      </c>
      <c r="S16" s="684"/>
      <c r="T16" s="684"/>
      <c r="U16" s="684"/>
      <c r="V16" s="684"/>
      <c r="W16" s="684"/>
      <c r="X16" s="684"/>
      <c r="Y16" s="685"/>
      <c r="Z16" s="686">
        <v>0.1</v>
      </c>
      <c r="AA16" s="686"/>
      <c r="AB16" s="686"/>
      <c r="AC16" s="686"/>
      <c r="AD16" s="687">
        <v>2550</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231</v>
      </c>
      <c r="CS16" s="684"/>
      <c r="CT16" s="684"/>
      <c r="CU16" s="684"/>
      <c r="CV16" s="684"/>
      <c r="CW16" s="684"/>
      <c r="CX16" s="684"/>
      <c r="CY16" s="685"/>
      <c r="CZ16" s="686" t="s">
        <v>231</v>
      </c>
      <c r="DA16" s="686"/>
      <c r="DB16" s="686"/>
      <c r="DC16" s="686"/>
      <c r="DD16" s="692" t="s">
        <v>231</v>
      </c>
      <c r="DE16" s="684"/>
      <c r="DF16" s="684"/>
      <c r="DG16" s="684"/>
      <c r="DH16" s="684"/>
      <c r="DI16" s="684"/>
      <c r="DJ16" s="684"/>
      <c r="DK16" s="684"/>
      <c r="DL16" s="684"/>
      <c r="DM16" s="684"/>
      <c r="DN16" s="684"/>
      <c r="DO16" s="684"/>
      <c r="DP16" s="685"/>
      <c r="DQ16" s="692" t="s">
        <v>171</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15847</v>
      </c>
      <c r="S17" s="684"/>
      <c r="T17" s="684"/>
      <c r="U17" s="684"/>
      <c r="V17" s="684"/>
      <c r="W17" s="684"/>
      <c r="X17" s="684"/>
      <c r="Y17" s="685"/>
      <c r="Z17" s="686">
        <v>0.4</v>
      </c>
      <c r="AA17" s="686"/>
      <c r="AB17" s="686"/>
      <c r="AC17" s="686"/>
      <c r="AD17" s="687">
        <v>15847</v>
      </c>
      <c r="AE17" s="687"/>
      <c r="AF17" s="687"/>
      <c r="AG17" s="687"/>
      <c r="AH17" s="687"/>
      <c r="AI17" s="687"/>
      <c r="AJ17" s="687"/>
      <c r="AK17" s="687"/>
      <c r="AL17" s="688">
        <v>0.6</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171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339421</v>
      </c>
      <c r="CS17" s="684"/>
      <c r="CT17" s="684"/>
      <c r="CU17" s="684"/>
      <c r="CV17" s="684"/>
      <c r="CW17" s="684"/>
      <c r="CX17" s="684"/>
      <c r="CY17" s="685"/>
      <c r="CZ17" s="686">
        <v>8.4</v>
      </c>
      <c r="DA17" s="686"/>
      <c r="DB17" s="686"/>
      <c r="DC17" s="686"/>
      <c r="DD17" s="692" t="s">
        <v>231</v>
      </c>
      <c r="DE17" s="684"/>
      <c r="DF17" s="684"/>
      <c r="DG17" s="684"/>
      <c r="DH17" s="684"/>
      <c r="DI17" s="684"/>
      <c r="DJ17" s="684"/>
      <c r="DK17" s="684"/>
      <c r="DL17" s="684"/>
      <c r="DM17" s="684"/>
      <c r="DN17" s="684"/>
      <c r="DO17" s="684"/>
      <c r="DP17" s="685"/>
      <c r="DQ17" s="692">
        <v>339421</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5108</v>
      </c>
      <c r="S18" s="684"/>
      <c r="T18" s="684"/>
      <c r="U18" s="684"/>
      <c r="V18" s="684"/>
      <c r="W18" s="684"/>
      <c r="X18" s="684"/>
      <c r="Y18" s="685"/>
      <c r="Z18" s="686">
        <v>0.1</v>
      </c>
      <c r="AA18" s="686"/>
      <c r="AB18" s="686"/>
      <c r="AC18" s="686"/>
      <c r="AD18" s="687">
        <v>5108</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171</v>
      </c>
      <c r="BP18" s="686"/>
      <c r="BQ18" s="686"/>
      <c r="BR18" s="686"/>
      <c r="BS18" s="692" t="s">
        <v>231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171</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1072</v>
      </c>
      <c r="S19" s="684"/>
      <c r="T19" s="684"/>
      <c r="U19" s="684"/>
      <c r="V19" s="684"/>
      <c r="W19" s="684"/>
      <c r="X19" s="684"/>
      <c r="Y19" s="685"/>
      <c r="Z19" s="686">
        <v>0</v>
      </c>
      <c r="AA19" s="686"/>
      <c r="AB19" s="686"/>
      <c r="AC19" s="686"/>
      <c r="AD19" s="687">
        <v>1072</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231</v>
      </c>
      <c r="BH19" s="684"/>
      <c r="BI19" s="684"/>
      <c r="BJ19" s="684"/>
      <c r="BK19" s="684"/>
      <c r="BL19" s="684"/>
      <c r="BM19" s="684"/>
      <c r="BN19" s="685"/>
      <c r="BO19" s="686" t="s">
        <v>231</v>
      </c>
      <c r="BP19" s="686"/>
      <c r="BQ19" s="686"/>
      <c r="BR19" s="686"/>
      <c r="BS19" s="692" t="s">
        <v>171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451</v>
      </c>
      <c r="S20" s="684"/>
      <c r="T20" s="684"/>
      <c r="U20" s="684"/>
      <c r="V20" s="684"/>
      <c r="W20" s="684"/>
      <c r="X20" s="684"/>
      <c r="Y20" s="685"/>
      <c r="Z20" s="686">
        <v>0</v>
      </c>
      <c r="AA20" s="686"/>
      <c r="AB20" s="686"/>
      <c r="AC20" s="686"/>
      <c r="AD20" s="687">
        <v>451</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171</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4059487</v>
      </c>
      <c r="CS20" s="684"/>
      <c r="CT20" s="684"/>
      <c r="CU20" s="684"/>
      <c r="CV20" s="684"/>
      <c r="CW20" s="684"/>
      <c r="CX20" s="684"/>
      <c r="CY20" s="685"/>
      <c r="CZ20" s="686">
        <v>100</v>
      </c>
      <c r="DA20" s="686"/>
      <c r="DB20" s="686"/>
      <c r="DC20" s="686"/>
      <c r="DD20" s="692">
        <v>365060</v>
      </c>
      <c r="DE20" s="684"/>
      <c r="DF20" s="684"/>
      <c r="DG20" s="684"/>
      <c r="DH20" s="684"/>
      <c r="DI20" s="684"/>
      <c r="DJ20" s="684"/>
      <c r="DK20" s="684"/>
      <c r="DL20" s="684"/>
      <c r="DM20" s="684"/>
      <c r="DN20" s="684"/>
      <c r="DO20" s="684"/>
      <c r="DP20" s="685"/>
      <c r="DQ20" s="692">
        <v>3123575</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9216</v>
      </c>
      <c r="S21" s="684"/>
      <c r="T21" s="684"/>
      <c r="U21" s="684"/>
      <c r="V21" s="684"/>
      <c r="W21" s="684"/>
      <c r="X21" s="684"/>
      <c r="Y21" s="685"/>
      <c r="Z21" s="686">
        <v>0.2</v>
      </c>
      <c r="AA21" s="686"/>
      <c r="AB21" s="686"/>
      <c r="AC21" s="686"/>
      <c r="AD21" s="687">
        <v>9216</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231</v>
      </c>
      <c r="BH21" s="684"/>
      <c r="BI21" s="684"/>
      <c r="BJ21" s="684"/>
      <c r="BK21" s="684"/>
      <c r="BL21" s="684"/>
      <c r="BM21" s="684"/>
      <c r="BN21" s="685"/>
      <c r="BO21" s="686" t="s">
        <v>231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1495319</v>
      </c>
      <c r="S22" s="684"/>
      <c r="T22" s="684"/>
      <c r="U22" s="684"/>
      <c r="V22" s="684"/>
      <c r="W22" s="684"/>
      <c r="X22" s="684"/>
      <c r="Y22" s="685"/>
      <c r="Z22" s="686">
        <v>34.5</v>
      </c>
      <c r="AA22" s="686"/>
      <c r="AB22" s="686"/>
      <c r="AC22" s="686"/>
      <c r="AD22" s="687">
        <v>1320211</v>
      </c>
      <c r="AE22" s="687"/>
      <c r="AF22" s="687"/>
      <c r="AG22" s="687"/>
      <c r="AH22" s="687"/>
      <c r="AI22" s="687"/>
      <c r="AJ22" s="687"/>
      <c r="AK22" s="687"/>
      <c r="AL22" s="688">
        <v>49.3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231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1320211</v>
      </c>
      <c r="S23" s="684"/>
      <c r="T23" s="684"/>
      <c r="U23" s="684"/>
      <c r="V23" s="684"/>
      <c r="W23" s="684"/>
      <c r="X23" s="684"/>
      <c r="Y23" s="685"/>
      <c r="Z23" s="686">
        <v>30.5</v>
      </c>
      <c r="AA23" s="686"/>
      <c r="AB23" s="686"/>
      <c r="AC23" s="686"/>
      <c r="AD23" s="687">
        <v>1320211</v>
      </c>
      <c r="AE23" s="687"/>
      <c r="AF23" s="687"/>
      <c r="AG23" s="687"/>
      <c r="AH23" s="687"/>
      <c r="AI23" s="687"/>
      <c r="AJ23" s="687"/>
      <c r="AK23" s="687"/>
      <c r="AL23" s="688">
        <v>49.3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171</v>
      </c>
      <c r="BH23" s="684"/>
      <c r="BI23" s="684"/>
      <c r="BJ23" s="684"/>
      <c r="BK23" s="684"/>
      <c r="BL23" s="684"/>
      <c r="BM23" s="684"/>
      <c r="BN23" s="685"/>
      <c r="BO23" s="686" t="s">
        <v>231</v>
      </c>
      <c r="BP23" s="686"/>
      <c r="BQ23" s="686"/>
      <c r="BR23" s="686"/>
      <c r="BS23" s="692" t="s">
        <v>171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175108</v>
      </c>
      <c r="S24" s="684"/>
      <c r="T24" s="684"/>
      <c r="U24" s="684"/>
      <c r="V24" s="684"/>
      <c r="W24" s="684"/>
      <c r="X24" s="684"/>
      <c r="Y24" s="685"/>
      <c r="Z24" s="686">
        <v>4</v>
      </c>
      <c r="AA24" s="686"/>
      <c r="AB24" s="686"/>
      <c r="AC24" s="686"/>
      <c r="AD24" s="687" t="s">
        <v>231</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231</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1682239</v>
      </c>
      <c r="CS24" s="673"/>
      <c r="CT24" s="673"/>
      <c r="CU24" s="673"/>
      <c r="CV24" s="673"/>
      <c r="CW24" s="673"/>
      <c r="CX24" s="673"/>
      <c r="CY24" s="674"/>
      <c r="CZ24" s="677">
        <v>41.4</v>
      </c>
      <c r="DA24" s="678"/>
      <c r="DB24" s="678"/>
      <c r="DC24" s="697"/>
      <c r="DD24" s="722">
        <v>1151171</v>
      </c>
      <c r="DE24" s="673"/>
      <c r="DF24" s="673"/>
      <c r="DG24" s="673"/>
      <c r="DH24" s="673"/>
      <c r="DI24" s="673"/>
      <c r="DJ24" s="673"/>
      <c r="DK24" s="674"/>
      <c r="DL24" s="722">
        <v>1143599</v>
      </c>
      <c r="DM24" s="673"/>
      <c r="DN24" s="673"/>
      <c r="DO24" s="673"/>
      <c r="DP24" s="673"/>
      <c r="DQ24" s="673"/>
      <c r="DR24" s="673"/>
      <c r="DS24" s="673"/>
      <c r="DT24" s="673"/>
      <c r="DU24" s="673"/>
      <c r="DV24" s="674"/>
      <c r="DW24" s="677">
        <v>41</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231</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128</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663246</v>
      </c>
      <c r="CS25" s="719"/>
      <c r="CT25" s="719"/>
      <c r="CU25" s="719"/>
      <c r="CV25" s="719"/>
      <c r="CW25" s="719"/>
      <c r="CX25" s="719"/>
      <c r="CY25" s="720"/>
      <c r="CZ25" s="688">
        <v>16.3</v>
      </c>
      <c r="DA25" s="717"/>
      <c r="DB25" s="717"/>
      <c r="DC25" s="721"/>
      <c r="DD25" s="692">
        <v>608968</v>
      </c>
      <c r="DE25" s="719"/>
      <c r="DF25" s="719"/>
      <c r="DG25" s="719"/>
      <c r="DH25" s="719"/>
      <c r="DI25" s="719"/>
      <c r="DJ25" s="719"/>
      <c r="DK25" s="720"/>
      <c r="DL25" s="692">
        <v>602379</v>
      </c>
      <c r="DM25" s="719"/>
      <c r="DN25" s="719"/>
      <c r="DO25" s="719"/>
      <c r="DP25" s="719"/>
      <c r="DQ25" s="719"/>
      <c r="DR25" s="719"/>
      <c r="DS25" s="719"/>
      <c r="DT25" s="719"/>
      <c r="DU25" s="719"/>
      <c r="DV25" s="720"/>
      <c r="DW25" s="688">
        <v>21.6</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2842518</v>
      </c>
      <c r="S26" s="684"/>
      <c r="T26" s="684"/>
      <c r="U26" s="684"/>
      <c r="V26" s="684"/>
      <c r="W26" s="684"/>
      <c r="X26" s="684"/>
      <c r="Y26" s="685"/>
      <c r="Z26" s="686">
        <v>65.599999999999994</v>
      </c>
      <c r="AA26" s="686"/>
      <c r="AB26" s="686"/>
      <c r="AC26" s="686"/>
      <c r="AD26" s="687">
        <v>2667410</v>
      </c>
      <c r="AE26" s="687"/>
      <c r="AF26" s="687"/>
      <c r="AG26" s="687"/>
      <c r="AH26" s="687"/>
      <c r="AI26" s="687"/>
      <c r="AJ26" s="687"/>
      <c r="AK26" s="687"/>
      <c r="AL26" s="688">
        <v>99.6</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171</v>
      </c>
      <c r="BP26" s="686"/>
      <c r="BQ26" s="686"/>
      <c r="BR26" s="686"/>
      <c r="BS26" s="692" t="s">
        <v>128</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408772</v>
      </c>
      <c r="CS26" s="684"/>
      <c r="CT26" s="684"/>
      <c r="CU26" s="684"/>
      <c r="CV26" s="684"/>
      <c r="CW26" s="684"/>
      <c r="CX26" s="684"/>
      <c r="CY26" s="685"/>
      <c r="CZ26" s="688">
        <v>10.1</v>
      </c>
      <c r="DA26" s="717"/>
      <c r="DB26" s="717"/>
      <c r="DC26" s="721"/>
      <c r="DD26" s="692">
        <v>361329</v>
      </c>
      <c r="DE26" s="684"/>
      <c r="DF26" s="684"/>
      <c r="DG26" s="684"/>
      <c r="DH26" s="684"/>
      <c r="DI26" s="684"/>
      <c r="DJ26" s="684"/>
      <c r="DK26" s="685"/>
      <c r="DL26" s="692" t="s">
        <v>128</v>
      </c>
      <c r="DM26" s="684"/>
      <c r="DN26" s="684"/>
      <c r="DO26" s="684"/>
      <c r="DP26" s="684"/>
      <c r="DQ26" s="684"/>
      <c r="DR26" s="684"/>
      <c r="DS26" s="684"/>
      <c r="DT26" s="684"/>
      <c r="DU26" s="684"/>
      <c r="DV26" s="685"/>
      <c r="DW26" s="688" t="s">
        <v>231</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839</v>
      </c>
      <c r="S27" s="684"/>
      <c r="T27" s="684"/>
      <c r="U27" s="684"/>
      <c r="V27" s="684"/>
      <c r="W27" s="684"/>
      <c r="X27" s="684"/>
      <c r="Y27" s="685"/>
      <c r="Z27" s="686">
        <v>0</v>
      </c>
      <c r="AA27" s="686"/>
      <c r="AB27" s="686"/>
      <c r="AC27" s="686"/>
      <c r="AD27" s="687">
        <v>839</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1077231</v>
      </c>
      <c r="BH27" s="684"/>
      <c r="BI27" s="684"/>
      <c r="BJ27" s="684"/>
      <c r="BK27" s="684"/>
      <c r="BL27" s="684"/>
      <c r="BM27" s="684"/>
      <c r="BN27" s="685"/>
      <c r="BO27" s="686">
        <v>100</v>
      </c>
      <c r="BP27" s="686"/>
      <c r="BQ27" s="686"/>
      <c r="BR27" s="686"/>
      <c r="BS27" s="692" t="s">
        <v>231</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679572</v>
      </c>
      <c r="CS27" s="719"/>
      <c r="CT27" s="719"/>
      <c r="CU27" s="719"/>
      <c r="CV27" s="719"/>
      <c r="CW27" s="719"/>
      <c r="CX27" s="719"/>
      <c r="CY27" s="720"/>
      <c r="CZ27" s="688">
        <v>16.7</v>
      </c>
      <c r="DA27" s="717"/>
      <c r="DB27" s="717"/>
      <c r="DC27" s="721"/>
      <c r="DD27" s="692">
        <v>202782</v>
      </c>
      <c r="DE27" s="719"/>
      <c r="DF27" s="719"/>
      <c r="DG27" s="719"/>
      <c r="DH27" s="719"/>
      <c r="DI27" s="719"/>
      <c r="DJ27" s="719"/>
      <c r="DK27" s="720"/>
      <c r="DL27" s="692">
        <v>201799</v>
      </c>
      <c r="DM27" s="719"/>
      <c r="DN27" s="719"/>
      <c r="DO27" s="719"/>
      <c r="DP27" s="719"/>
      <c r="DQ27" s="719"/>
      <c r="DR27" s="719"/>
      <c r="DS27" s="719"/>
      <c r="DT27" s="719"/>
      <c r="DU27" s="719"/>
      <c r="DV27" s="720"/>
      <c r="DW27" s="688">
        <v>7.2</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60198</v>
      </c>
      <c r="S28" s="684"/>
      <c r="T28" s="684"/>
      <c r="U28" s="684"/>
      <c r="V28" s="684"/>
      <c r="W28" s="684"/>
      <c r="X28" s="684"/>
      <c r="Y28" s="685"/>
      <c r="Z28" s="686">
        <v>1.4</v>
      </c>
      <c r="AA28" s="686"/>
      <c r="AB28" s="686"/>
      <c r="AC28" s="686"/>
      <c r="AD28" s="687" t="s">
        <v>231</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339421</v>
      </c>
      <c r="CS28" s="684"/>
      <c r="CT28" s="684"/>
      <c r="CU28" s="684"/>
      <c r="CV28" s="684"/>
      <c r="CW28" s="684"/>
      <c r="CX28" s="684"/>
      <c r="CY28" s="685"/>
      <c r="CZ28" s="688">
        <v>8.4</v>
      </c>
      <c r="DA28" s="717"/>
      <c r="DB28" s="717"/>
      <c r="DC28" s="721"/>
      <c r="DD28" s="692">
        <v>339421</v>
      </c>
      <c r="DE28" s="684"/>
      <c r="DF28" s="684"/>
      <c r="DG28" s="684"/>
      <c r="DH28" s="684"/>
      <c r="DI28" s="684"/>
      <c r="DJ28" s="684"/>
      <c r="DK28" s="685"/>
      <c r="DL28" s="692">
        <v>339421</v>
      </c>
      <c r="DM28" s="684"/>
      <c r="DN28" s="684"/>
      <c r="DO28" s="684"/>
      <c r="DP28" s="684"/>
      <c r="DQ28" s="684"/>
      <c r="DR28" s="684"/>
      <c r="DS28" s="684"/>
      <c r="DT28" s="684"/>
      <c r="DU28" s="684"/>
      <c r="DV28" s="685"/>
      <c r="DW28" s="688">
        <v>12.2</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43587</v>
      </c>
      <c r="S29" s="684"/>
      <c r="T29" s="684"/>
      <c r="U29" s="684"/>
      <c r="V29" s="684"/>
      <c r="W29" s="684"/>
      <c r="X29" s="684"/>
      <c r="Y29" s="685"/>
      <c r="Z29" s="686">
        <v>1</v>
      </c>
      <c r="AA29" s="686"/>
      <c r="AB29" s="686"/>
      <c r="AC29" s="686"/>
      <c r="AD29" s="687">
        <v>1233</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339421</v>
      </c>
      <c r="CS29" s="719"/>
      <c r="CT29" s="719"/>
      <c r="CU29" s="719"/>
      <c r="CV29" s="719"/>
      <c r="CW29" s="719"/>
      <c r="CX29" s="719"/>
      <c r="CY29" s="720"/>
      <c r="CZ29" s="688">
        <v>8.4</v>
      </c>
      <c r="DA29" s="717"/>
      <c r="DB29" s="717"/>
      <c r="DC29" s="721"/>
      <c r="DD29" s="692">
        <v>339421</v>
      </c>
      <c r="DE29" s="719"/>
      <c r="DF29" s="719"/>
      <c r="DG29" s="719"/>
      <c r="DH29" s="719"/>
      <c r="DI29" s="719"/>
      <c r="DJ29" s="719"/>
      <c r="DK29" s="720"/>
      <c r="DL29" s="692">
        <v>339421</v>
      </c>
      <c r="DM29" s="719"/>
      <c r="DN29" s="719"/>
      <c r="DO29" s="719"/>
      <c r="DP29" s="719"/>
      <c r="DQ29" s="719"/>
      <c r="DR29" s="719"/>
      <c r="DS29" s="719"/>
      <c r="DT29" s="719"/>
      <c r="DU29" s="719"/>
      <c r="DV29" s="720"/>
      <c r="DW29" s="688">
        <v>12.2</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4853</v>
      </c>
      <c r="S30" s="684"/>
      <c r="T30" s="684"/>
      <c r="U30" s="684"/>
      <c r="V30" s="684"/>
      <c r="W30" s="684"/>
      <c r="X30" s="684"/>
      <c r="Y30" s="685"/>
      <c r="Z30" s="686">
        <v>0.1</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318657</v>
      </c>
      <c r="CS30" s="684"/>
      <c r="CT30" s="684"/>
      <c r="CU30" s="684"/>
      <c r="CV30" s="684"/>
      <c r="CW30" s="684"/>
      <c r="CX30" s="684"/>
      <c r="CY30" s="685"/>
      <c r="CZ30" s="688">
        <v>7.8</v>
      </c>
      <c r="DA30" s="717"/>
      <c r="DB30" s="717"/>
      <c r="DC30" s="721"/>
      <c r="DD30" s="692">
        <v>318657</v>
      </c>
      <c r="DE30" s="684"/>
      <c r="DF30" s="684"/>
      <c r="DG30" s="684"/>
      <c r="DH30" s="684"/>
      <c r="DI30" s="684"/>
      <c r="DJ30" s="684"/>
      <c r="DK30" s="685"/>
      <c r="DL30" s="692">
        <v>318657</v>
      </c>
      <c r="DM30" s="684"/>
      <c r="DN30" s="684"/>
      <c r="DO30" s="684"/>
      <c r="DP30" s="684"/>
      <c r="DQ30" s="684"/>
      <c r="DR30" s="684"/>
      <c r="DS30" s="684"/>
      <c r="DT30" s="684"/>
      <c r="DU30" s="684"/>
      <c r="DV30" s="685"/>
      <c r="DW30" s="688">
        <v>11.4</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374679</v>
      </c>
      <c r="S31" s="684"/>
      <c r="T31" s="684"/>
      <c r="U31" s="684"/>
      <c r="V31" s="684"/>
      <c r="W31" s="684"/>
      <c r="X31" s="684"/>
      <c r="Y31" s="685"/>
      <c r="Z31" s="686">
        <v>8.6</v>
      </c>
      <c r="AA31" s="686"/>
      <c r="AB31" s="686"/>
      <c r="AC31" s="686"/>
      <c r="AD31" s="687" t="s">
        <v>128</v>
      </c>
      <c r="AE31" s="687"/>
      <c r="AF31" s="687"/>
      <c r="AG31" s="687"/>
      <c r="AH31" s="687"/>
      <c r="AI31" s="687"/>
      <c r="AJ31" s="687"/>
      <c r="AK31" s="687"/>
      <c r="AL31" s="688" t="s">
        <v>231</v>
      </c>
      <c r="AM31" s="689"/>
      <c r="AN31" s="689"/>
      <c r="AO31" s="690"/>
      <c r="AP31" s="740" t="s">
        <v>308</v>
      </c>
      <c r="AQ31" s="741"/>
      <c r="AR31" s="741"/>
      <c r="AS31" s="741"/>
      <c r="AT31" s="746" t="s">
        <v>309</v>
      </c>
      <c r="AU31" s="231"/>
      <c r="AV31" s="231"/>
      <c r="AW31" s="231"/>
      <c r="AX31" s="669" t="s">
        <v>183</v>
      </c>
      <c r="AY31" s="670"/>
      <c r="AZ31" s="670"/>
      <c r="BA31" s="670"/>
      <c r="BB31" s="670"/>
      <c r="BC31" s="670"/>
      <c r="BD31" s="670"/>
      <c r="BE31" s="670"/>
      <c r="BF31" s="671"/>
      <c r="BG31" s="751">
        <v>98.9</v>
      </c>
      <c r="BH31" s="738"/>
      <c r="BI31" s="738"/>
      <c r="BJ31" s="738"/>
      <c r="BK31" s="738"/>
      <c r="BL31" s="738"/>
      <c r="BM31" s="678">
        <v>94.8</v>
      </c>
      <c r="BN31" s="738"/>
      <c r="BO31" s="738"/>
      <c r="BP31" s="738"/>
      <c r="BQ31" s="739"/>
      <c r="BR31" s="751">
        <v>98.9</v>
      </c>
      <c r="BS31" s="738"/>
      <c r="BT31" s="738"/>
      <c r="BU31" s="738"/>
      <c r="BV31" s="738"/>
      <c r="BW31" s="738"/>
      <c r="BX31" s="678">
        <v>94.6</v>
      </c>
      <c r="BY31" s="738"/>
      <c r="BZ31" s="738"/>
      <c r="CA31" s="738"/>
      <c r="CB31" s="739"/>
      <c r="CD31" s="725"/>
      <c r="CE31" s="726"/>
      <c r="CF31" s="698" t="s">
        <v>310</v>
      </c>
      <c r="CG31" s="699"/>
      <c r="CH31" s="699"/>
      <c r="CI31" s="699"/>
      <c r="CJ31" s="699"/>
      <c r="CK31" s="699"/>
      <c r="CL31" s="699"/>
      <c r="CM31" s="699"/>
      <c r="CN31" s="699"/>
      <c r="CO31" s="699"/>
      <c r="CP31" s="699"/>
      <c r="CQ31" s="700"/>
      <c r="CR31" s="683">
        <v>20764</v>
      </c>
      <c r="CS31" s="719"/>
      <c r="CT31" s="719"/>
      <c r="CU31" s="719"/>
      <c r="CV31" s="719"/>
      <c r="CW31" s="719"/>
      <c r="CX31" s="719"/>
      <c r="CY31" s="720"/>
      <c r="CZ31" s="688">
        <v>0.5</v>
      </c>
      <c r="DA31" s="717"/>
      <c r="DB31" s="717"/>
      <c r="DC31" s="721"/>
      <c r="DD31" s="692">
        <v>20764</v>
      </c>
      <c r="DE31" s="719"/>
      <c r="DF31" s="719"/>
      <c r="DG31" s="719"/>
      <c r="DH31" s="719"/>
      <c r="DI31" s="719"/>
      <c r="DJ31" s="719"/>
      <c r="DK31" s="720"/>
      <c r="DL31" s="692">
        <v>20764</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171</v>
      </c>
      <c r="S32" s="684"/>
      <c r="T32" s="684"/>
      <c r="U32" s="684"/>
      <c r="V32" s="684"/>
      <c r="W32" s="684"/>
      <c r="X32" s="684"/>
      <c r="Y32" s="685"/>
      <c r="Z32" s="686" t="s">
        <v>231</v>
      </c>
      <c r="AA32" s="686"/>
      <c r="AB32" s="686"/>
      <c r="AC32" s="686"/>
      <c r="AD32" s="687" t="s">
        <v>231</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99.2</v>
      </c>
      <c r="BH32" s="719"/>
      <c r="BI32" s="719"/>
      <c r="BJ32" s="719"/>
      <c r="BK32" s="719"/>
      <c r="BL32" s="719"/>
      <c r="BM32" s="689">
        <v>97</v>
      </c>
      <c r="BN32" s="749"/>
      <c r="BO32" s="749"/>
      <c r="BP32" s="749"/>
      <c r="BQ32" s="750"/>
      <c r="BR32" s="752">
        <v>99.1</v>
      </c>
      <c r="BS32" s="719"/>
      <c r="BT32" s="719"/>
      <c r="BU32" s="719"/>
      <c r="BV32" s="719"/>
      <c r="BW32" s="719"/>
      <c r="BX32" s="689">
        <v>96.6</v>
      </c>
      <c r="BY32" s="749"/>
      <c r="BZ32" s="749"/>
      <c r="CA32" s="749"/>
      <c r="CB32" s="750"/>
      <c r="CD32" s="727"/>
      <c r="CE32" s="728"/>
      <c r="CF32" s="698" t="s">
        <v>314</v>
      </c>
      <c r="CG32" s="699"/>
      <c r="CH32" s="699"/>
      <c r="CI32" s="699"/>
      <c r="CJ32" s="699"/>
      <c r="CK32" s="699"/>
      <c r="CL32" s="699"/>
      <c r="CM32" s="699"/>
      <c r="CN32" s="699"/>
      <c r="CO32" s="699"/>
      <c r="CP32" s="699"/>
      <c r="CQ32" s="700"/>
      <c r="CR32" s="683" t="s">
        <v>231</v>
      </c>
      <c r="CS32" s="684"/>
      <c r="CT32" s="684"/>
      <c r="CU32" s="684"/>
      <c r="CV32" s="684"/>
      <c r="CW32" s="684"/>
      <c r="CX32" s="684"/>
      <c r="CY32" s="685"/>
      <c r="CZ32" s="688" t="s">
        <v>231</v>
      </c>
      <c r="DA32" s="717"/>
      <c r="DB32" s="717"/>
      <c r="DC32" s="721"/>
      <c r="DD32" s="692" t="s">
        <v>231</v>
      </c>
      <c r="DE32" s="684"/>
      <c r="DF32" s="684"/>
      <c r="DG32" s="684"/>
      <c r="DH32" s="684"/>
      <c r="DI32" s="684"/>
      <c r="DJ32" s="684"/>
      <c r="DK32" s="685"/>
      <c r="DL32" s="692" t="s">
        <v>231</v>
      </c>
      <c r="DM32" s="684"/>
      <c r="DN32" s="684"/>
      <c r="DO32" s="684"/>
      <c r="DP32" s="684"/>
      <c r="DQ32" s="684"/>
      <c r="DR32" s="684"/>
      <c r="DS32" s="684"/>
      <c r="DT32" s="684"/>
      <c r="DU32" s="684"/>
      <c r="DV32" s="685"/>
      <c r="DW32" s="688" t="s">
        <v>231</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336214</v>
      </c>
      <c r="S33" s="684"/>
      <c r="T33" s="684"/>
      <c r="U33" s="684"/>
      <c r="V33" s="684"/>
      <c r="W33" s="684"/>
      <c r="X33" s="684"/>
      <c r="Y33" s="685"/>
      <c r="Z33" s="686">
        <v>7.8</v>
      </c>
      <c r="AA33" s="686"/>
      <c r="AB33" s="686"/>
      <c r="AC33" s="686"/>
      <c r="AD33" s="687" t="s">
        <v>128</v>
      </c>
      <c r="AE33" s="687"/>
      <c r="AF33" s="687"/>
      <c r="AG33" s="687"/>
      <c r="AH33" s="687"/>
      <c r="AI33" s="687"/>
      <c r="AJ33" s="687"/>
      <c r="AK33" s="687"/>
      <c r="AL33" s="688" t="s">
        <v>171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98.5</v>
      </c>
      <c r="BH33" s="754"/>
      <c r="BI33" s="754"/>
      <c r="BJ33" s="754"/>
      <c r="BK33" s="754"/>
      <c r="BL33" s="754"/>
      <c r="BM33" s="755">
        <v>92.5</v>
      </c>
      <c r="BN33" s="754"/>
      <c r="BO33" s="754"/>
      <c r="BP33" s="754"/>
      <c r="BQ33" s="756"/>
      <c r="BR33" s="753">
        <v>98.7</v>
      </c>
      <c r="BS33" s="754"/>
      <c r="BT33" s="754"/>
      <c r="BU33" s="754"/>
      <c r="BV33" s="754"/>
      <c r="BW33" s="754"/>
      <c r="BX33" s="755">
        <v>92.3</v>
      </c>
      <c r="BY33" s="754"/>
      <c r="BZ33" s="754"/>
      <c r="CA33" s="754"/>
      <c r="CB33" s="756"/>
      <c r="CD33" s="698" t="s">
        <v>317</v>
      </c>
      <c r="CE33" s="699"/>
      <c r="CF33" s="699"/>
      <c r="CG33" s="699"/>
      <c r="CH33" s="699"/>
      <c r="CI33" s="699"/>
      <c r="CJ33" s="699"/>
      <c r="CK33" s="699"/>
      <c r="CL33" s="699"/>
      <c r="CM33" s="699"/>
      <c r="CN33" s="699"/>
      <c r="CO33" s="699"/>
      <c r="CP33" s="699"/>
      <c r="CQ33" s="700"/>
      <c r="CR33" s="683">
        <v>2012188</v>
      </c>
      <c r="CS33" s="719"/>
      <c r="CT33" s="719"/>
      <c r="CU33" s="719"/>
      <c r="CV33" s="719"/>
      <c r="CW33" s="719"/>
      <c r="CX33" s="719"/>
      <c r="CY33" s="720"/>
      <c r="CZ33" s="688">
        <v>49.6</v>
      </c>
      <c r="DA33" s="717"/>
      <c r="DB33" s="717"/>
      <c r="DC33" s="721"/>
      <c r="DD33" s="692">
        <v>1706580</v>
      </c>
      <c r="DE33" s="719"/>
      <c r="DF33" s="719"/>
      <c r="DG33" s="719"/>
      <c r="DH33" s="719"/>
      <c r="DI33" s="719"/>
      <c r="DJ33" s="719"/>
      <c r="DK33" s="720"/>
      <c r="DL33" s="692">
        <v>1272982</v>
      </c>
      <c r="DM33" s="719"/>
      <c r="DN33" s="719"/>
      <c r="DO33" s="719"/>
      <c r="DP33" s="719"/>
      <c r="DQ33" s="719"/>
      <c r="DR33" s="719"/>
      <c r="DS33" s="719"/>
      <c r="DT33" s="719"/>
      <c r="DU33" s="719"/>
      <c r="DV33" s="720"/>
      <c r="DW33" s="688">
        <v>45.6</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8842</v>
      </c>
      <c r="S34" s="684"/>
      <c r="T34" s="684"/>
      <c r="U34" s="684"/>
      <c r="V34" s="684"/>
      <c r="W34" s="684"/>
      <c r="X34" s="684"/>
      <c r="Y34" s="685"/>
      <c r="Z34" s="686">
        <v>0.2</v>
      </c>
      <c r="AA34" s="686"/>
      <c r="AB34" s="686"/>
      <c r="AC34" s="686"/>
      <c r="AD34" s="687">
        <v>7696</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493065</v>
      </c>
      <c r="CS34" s="684"/>
      <c r="CT34" s="684"/>
      <c r="CU34" s="684"/>
      <c r="CV34" s="684"/>
      <c r="CW34" s="684"/>
      <c r="CX34" s="684"/>
      <c r="CY34" s="685"/>
      <c r="CZ34" s="688">
        <v>12.1</v>
      </c>
      <c r="DA34" s="717"/>
      <c r="DB34" s="717"/>
      <c r="DC34" s="721"/>
      <c r="DD34" s="692">
        <v>401702</v>
      </c>
      <c r="DE34" s="684"/>
      <c r="DF34" s="684"/>
      <c r="DG34" s="684"/>
      <c r="DH34" s="684"/>
      <c r="DI34" s="684"/>
      <c r="DJ34" s="684"/>
      <c r="DK34" s="685"/>
      <c r="DL34" s="692">
        <v>252823</v>
      </c>
      <c r="DM34" s="684"/>
      <c r="DN34" s="684"/>
      <c r="DO34" s="684"/>
      <c r="DP34" s="684"/>
      <c r="DQ34" s="684"/>
      <c r="DR34" s="684"/>
      <c r="DS34" s="684"/>
      <c r="DT34" s="684"/>
      <c r="DU34" s="684"/>
      <c r="DV34" s="685"/>
      <c r="DW34" s="688">
        <v>9.1</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16751</v>
      </c>
      <c r="S35" s="684"/>
      <c r="T35" s="684"/>
      <c r="U35" s="684"/>
      <c r="V35" s="684"/>
      <c r="W35" s="684"/>
      <c r="X35" s="684"/>
      <c r="Y35" s="685"/>
      <c r="Z35" s="686">
        <v>0.4</v>
      </c>
      <c r="AA35" s="686"/>
      <c r="AB35" s="686"/>
      <c r="AC35" s="686"/>
      <c r="AD35" s="687" t="s">
        <v>231</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231610</v>
      </c>
      <c r="CS35" s="719"/>
      <c r="CT35" s="719"/>
      <c r="CU35" s="719"/>
      <c r="CV35" s="719"/>
      <c r="CW35" s="719"/>
      <c r="CX35" s="719"/>
      <c r="CY35" s="720"/>
      <c r="CZ35" s="688">
        <v>5.7</v>
      </c>
      <c r="DA35" s="717"/>
      <c r="DB35" s="717"/>
      <c r="DC35" s="721"/>
      <c r="DD35" s="692">
        <v>199750</v>
      </c>
      <c r="DE35" s="719"/>
      <c r="DF35" s="719"/>
      <c r="DG35" s="719"/>
      <c r="DH35" s="719"/>
      <c r="DI35" s="719"/>
      <c r="DJ35" s="719"/>
      <c r="DK35" s="720"/>
      <c r="DL35" s="692">
        <v>179724</v>
      </c>
      <c r="DM35" s="719"/>
      <c r="DN35" s="719"/>
      <c r="DO35" s="719"/>
      <c r="DP35" s="719"/>
      <c r="DQ35" s="719"/>
      <c r="DR35" s="719"/>
      <c r="DS35" s="719"/>
      <c r="DT35" s="719"/>
      <c r="DU35" s="719"/>
      <c r="DV35" s="720"/>
      <c r="DW35" s="688">
        <v>6.4</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238863</v>
      </c>
      <c r="S36" s="684"/>
      <c r="T36" s="684"/>
      <c r="U36" s="684"/>
      <c r="V36" s="684"/>
      <c r="W36" s="684"/>
      <c r="X36" s="684"/>
      <c r="Y36" s="685"/>
      <c r="Z36" s="686">
        <v>5.5</v>
      </c>
      <c r="AA36" s="686"/>
      <c r="AB36" s="686"/>
      <c r="AC36" s="686"/>
      <c r="AD36" s="687" t="s">
        <v>231</v>
      </c>
      <c r="AE36" s="687"/>
      <c r="AF36" s="687"/>
      <c r="AG36" s="687"/>
      <c r="AH36" s="687"/>
      <c r="AI36" s="687"/>
      <c r="AJ36" s="687"/>
      <c r="AK36" s="687"/>
      <c r="AL36" s="688" t="s">
        <v>128</v>
      </c>
      <c r="AM36" s="689"/>
      <c r="AN36" s="689"/>
      <c r="AO36" s="690"/>
      <c r="AP36" s="235"/>
      <c r="AQ36" s="757" t="s">
        <v>325</v>
      </c>
      <c r="AR36" s="758"/>
      <c r="AS36" s="758"/>
      <c r="AT36" s="758"/>
      <c r="AU36" s="758"/>
      <c r="AV36" s="758"/>
      <c r="AW36" s="758"/>
      <c r="AX36" s="758"/>
      <c r="AY36" s="759"/>
      <c r="AZ36" s="672">
        <v>644858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50914</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865706</v>
      </c>
      <c r="CS36" s="684"/>
      <c r="CT36" s="684"/>
      <c r="CU36" s="684"/>
      <c r="CV36" s="684"/>
      <c r="CW36" s="684"/>
      <c r="CX36" s="684"/>
      <c r="CY36" s="685"/>
      <c r="CZ36" s="688">
        <v>21.3</v>
      </c>
      <c r="DA36" s="717"/>
      <c r="DB36" s="717"/>
      <c r="DC36" s="721"/>
      <c r="DD36" s="692">
        <v>784410</v>
      </c>
      <c r="DE36" s="684"/>
      <c r="DF36" s="684"/>
      <c r="DG36" s="684"/>
      <c r="DH36" s="684"/>
      <c r="DI36" s="684"/>
      <c r="DJ36" s="684"/>
      <c r="DK36" s="685"/>
      <c r="DL36" s="692">
        <v>534133</v>
      </c>
      <c r="DM36" s="684"/>
      <c r="DN36" s="684"/>
      <c r="DO36" s="684"/>
      <c r="DP36" s="684"/>
      <c r="DQ36" s="684"/>
      <c r="DR36" s="684"/>
      <c r="DS36" s="684"/>
      <c r="DT36" s="684"/>
      <c r="DU36" s="684"/>
      <c r="DV36" s="685"/>
      <c r="DW36" s="688">
        <v>19.100000000000001</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183015</v>
      </c>
      <c r="S37" s="684"/>
      <c r="T37" s="684"/>
      <c r="U37" s="684"/>
      <c r="V37" s="684"/>
      <c r="W37" s="684"/>
      <c r="X37" s="684"/>
      <c r="Y37" s="685"/>
      <c r="Z37" s="686">
        <v>4.2</v>
      </c>
      <c r="AA37" s="686"/>
      <c r="AB37" s="686"/>
      <c r="AC37" s="686"/>
      <c r="AD37" s="687" t="s">
        <v>231</v>
      </c>
      <c r="AE37" s="687"/>
      <c r="AF37" s="687"/>
      <c r="AG37" s="687"/>
      <c r="AH37" s="687"/>
      <c r="AI37" s="687"/>
      <c r="AJ37" s="687"/>
      <c r="AK37" s="687"/>
      <c r="AL37" s="688" t="s">
        <v>171</v>
      </c>
      <c r="AM37" s="689"/>
      <c r="AN37" s="689"/>
      <c r="AO37" s="690"/>
      <c r="AQ37" s="761" t="s">
        <v>329</v>
      </c>
      <c r="AR37" s="762"/>
      <c r="AS37" s="762"/>
      <c r="AT37" s="762"/>
      <c r="AU37" s="762"/>
      <c r="AV37" s="762"/>
      <c r="AW37" s="762"/>
      <c r="AX37" s="762"/>
      <c r="AY37" s="763"/>
      <c r="AZ37" s="683">
        <v>210758</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46510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321187</v>
      </c>
      <c r="CS37" s="719"/>
      <c r="CT37" s="719"/>
      <c r="CU37" s="719"/>
      <c r="CV37" s="719"/>
      <c r="CW37" s="719"/>
      <c r="CX37" s="719"/>
      <c r="CY37" s="720"/>
      <c r="CZ37" s="688">
        <v>7.9</v>
      </c>
      <c r="DA37" s="717"/>
      <c r="DB37" s="717"/>
      <c r="DC37" s="721"/>
      <c r="DD37" s="692">
        <v>321187</v>
      </c>
      <c r="DE37" s="719"/>
      <c r="DF37" s="719"/>
      <c r="DG37" s="719"/>
      <c r="DH37" s="719"/>
      <c r="DI37" s="719"/>
      <c r="DJ37" s="719"/>
      <c r="DK37" s="720"/>
      <c r="DL37" s="692">
        <v>321168</v>
      </c>
      <c r="DM37" s="719"/>
      <c r="DN37" s="719"/>
      <c r="DO37" s="719"/>
      <c r="DP37" s="719"/>
      <c r="DQ37" s="719"/>
      <c r="DR37" s="719"/>
      <c r="DS37" s="719"/>
      <c r="DT37" s="719"/>
      <c r="DU37" s="719"/>
      <c r="DV37" s="720"/>
      <c r="DW37" s="688">
        <v>11.5</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54811</v>
      </c>
      <c r="S38" s="684"/>
      <c r="T38" s="684"/>
      <c r="U38" s="684"/>
      <c r="V38" s="684"/>
      <c r="W38" s="684"/>
      <c r="X38" s="684"/>
      <c r="Y38" s="685"/>
      <c r="Z38" s="686">
        <v>1.3</v>
      </c>
      <c r="AA38" s="686"/>
      <c r="AB38" s="686"/>
      <c r="AC38" s="686"/>
      <c r="AD38" s="687" t="s">
        <v>231</v>
      </c>
      <c r="AE38" s="687"/>
      <c r="AF38" s="687"/>
      <c r="AG38" s="687"/>
      <c r="AH38" s="687"/>
      <c r="AI38" s="687"/>
      <c r="AJ38" s="687"/>
      <c r="AK38" s="687"/>
      <c r="AL38" s="688" t="s">
        <v>231</v>
      </c>
      <c r="AM38" s="689"/>
      <c r="AN38" s="689"/>
      <c r="AO38" s="690"/>
      <c r="AQ38" s="761" t="s">
        <v>333</v>
      </c>
      <c r="AR38" s="762"/>
      <c r="AS38" s="762"/>
      <c r="AT38" s="762"/>
      <c r="AU38" s="762"/>
      <c r="AV38" s="762"/>
      <c r="AW38" s="762"/>
      <c r="AX38" s="762"/>
      <c r="AY38" s="763"/>
      <c r="AZ38" s="683">
        <v>69860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1528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366953</v>
      </c>
      <c r="CS38" s="684"/>
      <c r="CT38" s="684"/>
      <c r="CU38" s="684"/>
      <c r="CV38" s="684"/>
      <c r="CW38" s="684"/>
      <c r="CX38" s="684"/>
      <c r="CY38" s="685"/>
      <c r="CZ38" s="688">
        <v>9</v>
      </c>
      <c r="DA38" s="717"/>
      <c r="DB38" s="717"/>
      <c r="DC38" s="721"/>
      <c r="DD38" s="692">
        <v>316219</v>
      </c>
      <c r="DE38" s="684"/>
      <c r="DF38" s="684"/>
      <c r="DG38" s="684"/>
      <c r="DH38" s="684"/>
      <c r="DI38" s="684"/>
      <c r="DJ38" s="684"/>
      <c r="DK38" s="685"/>
      <c r="DL38" s="692">
        <v>306302</v>
      </c>
      <c r="DM38" s="684"/>
      <c r="DN38" s="684"/>
      <c r="DO38" s="684"/>
      <c r="DP38" s="684"/>
      <c r="DQ38" s="684"/>
      <c r="DR38" s="684"/>
      <c r="DS38" s="684"/>
      <c r="DT38" s="684"/>
      <c r="DU38" s="684"/>
      <c r="DV38" s="685"/>
      <c r="DW38" s="688">
        <v>11</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170000</v>
      </c>
      <c r="S39" s="684"/>
      <c r="T39" s="684"/>
      <c r="U39" s="684"/>
      <c r="V39" s="684"/>
      <c r="W39" s="684"/>
      <c r="X39" s="684"/>
      <c r="Y39" s="685"/>
      <c r="Z39" s="686">
        <v>3.9</v>
      </c>
      <c r="AA39" s="686"/>
      <c r="AB39" s="686"/>
      <c r="AC39" s="686"/>
      <c r="AD39" s="687" t="s">
        <v>128</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t="s">
        <v>231</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2492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14834</v>
      </c>
      <c r="CS39" s="719"/>
      <c r="CT39" s="719"/>
      <c r="CU39" s="719"/>
      <c r="CV39" s="719"/>
      <c r="CW39" s="719"/>
      <c r="CX39" s="719"/>
      <c r="CY39" s="720"/>
      <c r="CZ39" s="688">
        <v>0.4</v>
      </c>
      <c r="DA39" s="717"/>
      <c r="DB39" s="717"/>
      <c r="DC39" s="721"/>
      <c r="DD39" s="692">
        <v>4499</v>
      </c>
      <c r="DE39" s="719"/>
      <c r="DF39" s="719"/>
      <c r="DG39" s="719"/>
      <c r="DH39" s="719"/>
      <c r="DI39" s="719"/>
      <c r="DJ39" s="719"/>
      <c r="DK39" s="720"/>
      <c r="DL39" s="692" t="s">
        <v>128</v>
      </c>
      <c r="DM39" s="719"/>
      <c r="DN39" s="719"/>
      <c r="DO39" s="719"/>
      <c r="DP39" s="719"/>
      <c r="DQ39" s="719"/>
      <c r="DR39" s="719"/>
      <c r="DS39" s="719"/>
      <c r="DT39" s="719"/>
      <c r="DU39" s="719"/>
      <c r="DV39" s="720"/>
      <c r="DW39" s="688" t="s">
        <v>231</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128</v>
      </c>
      <c r="AA40" s="686"/>
      <c r="AB40" s="686"/>
      <c r="AC40" s="686"/>
      <c r="AD40" s="687" t="s">
        <v>171</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t="s">
        <v>231</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71</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40020</v>
      </c>
      <c r="CS40" s="684"/>
      <c r="CT40" s="684"/>
      <c r="CU40" s="684"/>
      <c r="CV40" s="684"/>
      <c r="CW40" s="684"/>
      <c r="CX40" s="684"/>
      <c r="CY40" s="685"/>
      <c r="CZ40" s="688">
        <v>1</v>
      </c>
      <c r="DA40" s="717"/>
      <c r="DB40" s="717"/>
      <c r="DC40" s="721"/>
      <c r="DD40" s="692" t="s">
        <v>231</v>
      </c>
      <c r="DE40" s="684"/>
      <c r="DF40" s="684"/>
      <c r="DG40" s="684"/>
      <c r="DH40" s="684"/>
      <c r="DI40" s="684"/>
      <c r="DJ40" s="684"/>
      <c r="DK40" s="685"/>
      <c r="DL40" s="692" t="s">
        <v>231</v>
      </c>
      <c r="DM40" s="684"/>
      <c r="DN40" s="684"/>
      <c r="DO40" s="684"/>
      <c r="DP40" s="684"/>
      <c r="DQ40" s="684"/>
      <c r="DR40" s="684"/>
      <c r="DS40" s="684"/>
      <c r="DT40" s="684"/>
      <c r="DU40" s="684"/>
      <c r="DV40" s="685"/>
      <c r="DW40" s="688" t="s">
        <v>231</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112700</v>
      </c>
      <c r="S41" s="684"/>
      <c r="T41" s="684"/>
      <c r="U41" s="684"/>
      <c r="V41" s="684"/>
      <c r="W41" s="684"/>
      <c r="X41" s="684"/>
      <c r="Y41" s="685"/>
      <c r="Z41" s="686">
        <v>2.6</v>
      </c>
      <c r="AA41" s="686"/>
      <c r="AB41" s="686"/>
      <c r="AC41" s="686"/>
      <c r="AD41" s="687" t="s">
        <v>231</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56223</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4335170</v>
      </c>
      <c r="S42" s="769"/>
      <c r="T42" s="769"/>
      <c r="U42" s="769"/>
      <c r="V42" s="769"/>
      <c r="W42" s="769"/>
      <c r="X42" s="769"/>
      <c r="Y42" s="777"/>
      <c r="Z42" s="778">
        <v>100</v>
      </c>
      <c r="AA42" s="778"/>
      <c r="AB42" s="778"/>
      <c r="AC42" s="778"/>
      <c r="AD42" s="779">
        <v>2677178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308017</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365060</v>
      </c>
      <c r="CS42" s="684"/>
      <c r="CT42" s="684"/>
      <c r="CU42" s="684"/>
      <c r="CV42" s="684"/>
      <c r="CW42" s="684"/>
      <c r="CX42" s="684"/>
      <c r="CY42" s="685"/>
      <c r="CZ42" s="688">
        <v>9</v>
      </c>
      <c r="DA42" s="689"/>
      <c r="DB42" s="689"/>
      <c r="DC42" s="701"/>
      <c r="DD42" s="692">
        <v>265824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8556</v>
      </c>
      <c r="CS43" s="719"/>
      <c r="CT43" s="719"/>
      <c r="CU43" s="719"/>
      <c r="CV43" s="719"/>
      <c r="CW43" s="719"/>
      <c r="CX43" s="719"/>
      <c r="CY43" s="720"/>
      <c r="CZ43" s="688">
        <v>0.2</v>
      </c>
      <c r="DA43" s="717"/>
      <c r="DB43" s="717"/>
      <c r="DC43" s="721"/>
      <c r="DD43" s="692">
        <v>8556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365060</v>
      </c>
      <c r="CS44" s="684"/>
      <c r="CT44" s="684"/>
      <c r="CU44" s="684"/>
      <c r="CV44" s="684"/>
      <c r="CW44" s="684"/>
      <c r="CX44" s="684"/>
      <c r="CY44" s="685"/>
      <c r="CZ44" s="688">
        <v>9</v>
      </c>
      <c r="DA44" s="689"/>
      <c r="DB44" s="689"/>
      <c r="DC44" s="701"/>
      <c r="DD44" s="692">
        <v>265824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82281</v>
      </c>
      <c r="CS45" s="719"/>
      <c r="CT45" s="719"/>
      <c r="CU45" s="719"/>
      <c r="CV45" s="719"/>
      <c r="CW45" s="719"/>
      <c r="CX45" s="719"/>
      <c r="CY45" s="720"/>
      <c r="CZ45" s="688">
        <v>2</v>
      </c>
      <c r="DA45" s="717"/>
      <c r="DB45" s="717"/>
      <c r="DC45" s="721"/>
      <c r="DD45" s="692">
        <v>12907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282779</v>
      </c>
      <c r="CS46" s="684"/>
      <c r="CT46" s="684"/>
      <c r="CU46" s="684"/>
      <c r="CV46" s="684"/>
      <c r="CW46" s="684"/>
      <c r="CX46" s="684"/>
      <c r="CY46" s="685"/>
      <c r="CZ46" s="688">
        <v>7</v>
      </c>
      <c r="DA46" s="689"/>
      <c r="DB46" s="689"/>
      <c r="DC46" s="701"/>
      <c r="DD46" s="692">
        <v>252917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231</v>
      </c>
      <c r="CS47" s="719"/>
      <c r="CT47" s="719"/>
      <c r="CU47" s="719"/>
      <c r="CV47" s="719"/>
      <c r="CW47" s="719"/>
      <c r="CX47" s="719"/>
      <c r="CY47" s="720"/>
      <c r="CZ47" s="688" t="s">
        <v>231</v>
      </c>
      <c r="DA47" s="717"/>
      <c r="DB47" s="717"/>
      <c r="DC47" s="721"/>
      <c r="DD47" s="692" t="s">
        <v>231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4059487</v>
      </c>
      <c r="CS49" s="754"/>
      <c r="CT49" s="754"/>
      <c r="CU49" s="754"/>
      <c r="CV49" s="754"/>
      <c r="CW49" s="754"/>
      <c r="CX49" s="754"/>
      <c r="CY49" s="785"/>
      <c r="CZ49" s="780">
        <v>100</v>
      </c>
      <c r="DA49" s="786"/>
      <c r="DB49" s="786"/>
      <c r="DC49" s="787"/>
      <c r="DD49" s="788">
        <v>3123575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GF8D5+e+fpKe43G2CdbJjboMetkfHPqcktKosbVdXDpgwgBMyWaSK9b6drrBAITfxXHAdPCUJdxWRE7L6xP5g==" saltValue="AtlikIvnvlgvvgoPdQrB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4341</v>
      </c>
      <c r="R7" s="819"/>
      <c r="S7" s="819"/>
      <c r="T7" s="819"/>
      <c r="U7" s="819"/>
      <c r="V7" s="819">
        <v>4065</v>
      </c>
      <c r="W7" s="819"/>
      <c r="X7" s="819"/>
      <c r="Y7" s="819"/>
      <c r="Z7" s="819"/>
      <c r="AA7" s="819">
        <v>276</v>
      </c>
      <c r="AB7" s="819"/>
      <c r="AC7" s="819"/>
      <c r="AD7" s="819"/>
      <c r="AE7" s="820"/>
      <c r="AF7" s="821">
        <v>222</v>
      </c>
      <c r="AG7" s="822"/>
      <c r="AH7" s="822"/>
      <c r="AI7" s="822"/>
      <c r="AJ7" s="823"/>
      <c r="AK7" s="858">
        <v>0</v>
      </c>
      <c r="AL7" s="859"/>
      <c r="AM7" s="859"/>
      <c r="AN7" s="859"/>
      <c r="AO7" s="859"/>
      <c r="AP7" s="859">
        <v>3147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222</v>
      </c>
      <c r="AG23" s="878"/>
      <c r="AH23" s="878"/>
      <c r="AI23" s="878"/>
      <c r="AJ23" s="881"/>
      <c r="AK23" s="882"/>
      <c r="AL23" s="883"/>
      <c r="AM23" s="883"/>
      <c r="AN23" s="883"/>
      <c r="AO23" s="883"/>
      <c r="AP23" s="878"/>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1171</v>
      </c>
      <c r="R28" s="907"/>
      <c r="S28" s="907"/>
      <c r="T28" s="907"/>
      <c r="U28" s="907"/>
      <c r="V28" s="907">
        <v>1121</v>
      </c>
      <c r="W28" s="907"/>
      <c r="X28" s="907"/>
      <c r="Y28" s="907"/>
      <c r="Z28" s="907"/>
      <c r="AA28" s="907">
        <v>51</v>
      </c>
      <c r="AB28" s="907"/>
      <c r="AC28" s="907"/>
      <c r="AD28" s="907"/>
      <c r="AE28" s="908"/>
      <c r="AF28" s="909">
        <v>51</v>
      </c>
      <c r="AG28" s="907"/>
      <c r="AH28" s="907"/>
      <c r="AI28" s="907"/>
      <c r="AJ28" s="910"/>
      <c r="AK28" s="911">
        <v>166</v>
      </c>
      <c r="AL28" s="902"/>
      <c r="AM28" s="902"/>
      <c r="AN28" s="902"/>
      <c r="AO28" s="902"/>
      <c r="AP28" s="902">
        <v>0</v>
      </c>
      <c r="AQ28" s="902"/>
      <c r="AR28" s="902"/>
      <c r="AS28" s="902"/>
      <c r="AT28" s="902"/>
      <c r="AU28" s="902">
        <v>0</v>
      </c>
      <c r="AV28" s="902"/>
      <c r="AW28" s="902"/>
      <c r="AX28" s="902"/>
      <c r="AY28" s="902"/>
      <c r="AZ28" s="903">
        <v>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1152</v>
      </c>
      <c r="R29" s="843"/>
      <c r="S29" s="843"/>
      <c r="T29" s="843"/>
      <c r="U29" s="843"/>
      <c r="V29" s="843">
        <v>1095</v>
      </c>
      <c r="W29" s="843"/>
      <c r="X29" s="843"/>
      <c r="Y29" s="843"/>
      <c r="Z29" s="843"/>
      <c r="AA29" s="843">
        <v>57</v>
      </c>
      <c r="AB29" s="843"/>
      <c r="AC29" s="843"/>
      <c r="AD29" s="843"/>
      <c r="AE29" s="844"/>
      <c r="AF29" s="845">
        <v>57</v>
      </c>
      <c r="AG29" s="846"/>
      <c r="AH29" s="846"/>
      <c r="AI29" s="846"/>
      <c r="AJ29" s="847"/>
      <c r="AK29" s="914">
        <v>56</v>
      </c>
      <c r="AL29" s="915"/>
      <c r="AM29" s="915"/>
      <c r="AN29" s="915"/>
      <c r="AO29" s="915"/>
      <c r="AP29" s="915">
        <v>0</v>
      </c>
      <c r="AQ29" s="915"/>
      <c r="AR29" s="915"/>
      <c r="AS29" s="915"/>
      <c r="AT29" s="915"/>
      <c r="AU29" s="915">
        <v>0</v>
      </c>
      <c r="AV29" s="915"/>
      <c r="AW29" s="915"/>
      <c r="AX29" s="915"/>
      <c r="AY29" s="915"/>
      <c r="AZ29" s="916">
        <v>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130</v>
      </c>
      <c r="R30" s="843"/>
      <c r="S30" s="843"/>
      <c r="T30" s="843"/>
      <c r="U30" s="843"/>
      <c r="V30" s="843">
        <v>129</v>
      </c>
      <c r="W30" s="843"/>
      <c r="X30" s="843"/>
      <c r="Y30" s="843"/>
      <c r="Z30" s="843"/>
      <c r="AA30" s="843">
        <v>1</v>
      </c>
      <c r="AB30" s="843"/>
      <c r="AC30" s="843"/>
      <c r="AD30" s="843"/>
      <c r="AE30" s="844"/>
      <c r="AF30" s="845">
        <v>1</v>
      </c>
      <c r="AG30" s="846"/>
      <c r="AH30" s="846"/>
      <c r="AI30" s="846"/>
      <c r="AJ30" s="847"/>
      <c r="AK30" s="914">
        <v>30</v>
      </c>
      <c r="AL30" s="915"/>
      <c r="AM30" s="915"/>
      <c r="AN30" s="915"/>
      <c r="AO30" s="915"/>
      <c r="AP30" s="915">
        <v>0</v>
      </c>
      <c r="AQ30" s="915"/>
      <c r="AR30" s="915"/>
      <c r="AS30" s="915"/>
      <c r="AT30" s="915"/>
      <c r="AU30" s="915">
        <v>0</v>
      </c>
      <c r="AV30" s="915"/>
      <c r="AW30" s="915"/>
      <c r="AX30" s="915"/>
      <c r="AY30" s="915"/>
      <c r="AZ30" s="916">
        <v>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406</v>
      </c>
      <c r="B66" s="825"/>
      <c r="C66" s="825"/>
      <c r="D66" s="825"/>
      <c r="E66" s="825"/>
      <c r="F66" s="825"/>
      <c r="G66" s="825"/>
      <c r="H66" s="825"/>
      <c r="I66" s="825"/>
      <c r="J66" s="825"/>
      <c r="K66" s="825"/>
      <c r="L66" s="825"/>
      <c r="M66" s="825"/>
      <c r="N66" s="825"/>
      <c r="O66" s="825"/>
      <c r="P66" s="826"/>
      <c r="Q66" s="801" t="s">
        <v>407</v>
      </c>
      <c r="R66" s="802"/>
      <c r="S66" s="802"/>
      <c r="T66" s="802"/>
      <c r="U66" s="803"/>
      <c r="V66" s="801" t="s">
        <v>408</v>
      </c>
      <c r="W66" s="802"/>
      <c r="X66" s="802"/>
      <c r="Y66" s="802"/>
      <c r="Z66" s="803"/>
      <c r="AA66" s="801" t="s">
        <v>409</v>
      </c>
      <c r="AB66" s="802"/>
      <c r="AC66" s="802"/>
      <c r="AD66" s="802"/>
      <c r="AE66" s="803"/>
      <c r="AF66" s="936" t="s">
        <v>410</v>
      </c>
      <c r="AG66" s="897"/>
      <c r="AH66" s="897"/>
      <c r="AI66" s="897"/>
      <c r="AJ66" s="937"/>
      <c r="AK66" s="801" t="s">
        <v>411</v>
      </c>
      <c r="AL66" s="825"/>
      <c r="AM66" s="825"/>
      <c r="AN66" s="825"/>
      <c r="AO66" s="826"/>
      <c r="AP66" s="801" t="s">
        <v>397</v>
      </c>
      <c r="AQ66" s="802"/>
      <c r="AR66" s="802"/>
      <c r="AS66" s="802"/>
      <c r="AT66" s="803"/>
      <c r="AU66" s="801" t="s">
        <v>412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562</v>
      </c>
      <c r="C68" s="954"/>
      <c r="D68" s="954"/>
      <c r="E68" s="954"/>
      <c r="F68" s="954"/>
      <c r="G68" s="954"/>
      <c r="H68" s="954"/>
      <c r="I68" s="954"/>
      <c r="J68" s="954"/>
      <c r="K68" s="954"/>
      <c r="L68" s="954"/>
      <c r="M68" s="954"/>
      <c r="N68" s="954"/>
      <c r="O68" s="954"/>
      <c r="P68" s="955"/>
      <c r="Q68" s="956">
        <v>1497</v>
      </c>
      <c r="R68" s="950"/>
      <c r="S68" s="950"/>
      <c r="T68" s="950"/>
      <c r="U68" s="950"/>
      <c r="V68" s="950">
        <v>1481</v>
      </c>
      <c r="W68" s="950"/>
      <c r="X68" s="950"/>
      <c r="Y68" s="950"/>
      <c r="Z68" s="950"/>
      <c r="AA68" s="950">
        <v>15</v>
      </c>
      <c r="AB68" s="950"/>
      <c r="AC68" s="950"/>
      <c r="AD68" s="950"/>
      <c r="AE68" s="950"/>
      <c r="AF68" s="950">
        <v>15</v>
      </c>
      <c r="AG68" s="950"/>
      <c r="AH68" s="950"/>
      <c r="AI68" s="950"/>
      <c r="AJ68" s="950"/>
      <c r="AK68" s="950" t="s">
        <v>575</v>
      </c>
      <c r="AL68" s="950"/>
      <c r="AM68" s="950"/>
      <c r="AN68" s="950"/>
      <c r="AO68" s="950"/>
      <c r="AP68" s="950" t="s">
        <v>575</v>
      </c>
      <c r="AQ68" s="950"/>
      <c r="AR68" s="950"/>
      <c r="AS68" s="950"/>
      <c r="AT68" s="950"/>
      <c r="AU68" s="950" t="s">
        <v>575</v>
      </c>
      <c r="AV68" s="950"/>
      <c r="AW68" s="950"/>
      <c r="AX68" s="950"/>
      <c r="AY68" s="950"/>
      <c r="AZ68" s="951" t="s">
        <v>568</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562</v>
      </c>
      <c r="C69" s="958"/>
      <c r="D69" s="958"/>
      <c r="E69" s="958"/>
      <c r="F69" s="958"/>
      <c r="G69" s="958"/>
      <c r="H69" s="958"/>
      <c r="I69" s="958"/>
      <c r="J69" s="958"/>
      <c r="K69" s="958"/>
      <c r="L69" s="958"/>
      <c r="M69" s="958"/>
      <c r="N69" s="958"/>
      <c r="O69" s="958"/>
      <c r="P69" s="959"/>
      <c r="Q69" s="960">
        <v>768538</v>
      </c>
      <c r="R69" s="915"/>
      <c r="S69" s="915"/>
      <c r="T69" s="915"/>
      <c r="U69" s="915"/>
      <c r="V69" s="915">
        <v>753941</v>
      </c>
      <c r="W69" s="915"/>
      <c r="X69" s="915"/>
      <c r="Y69" s="915"/>
      <c r="Z69" s="915"/>
      <c r="AA69" s="915">
        <v>14597</v>
      </c>
      <c r="AB69" s="915"/>
      <c r="AC69" s="915"/>
      <c r="AD69" s="915"/>
      <c r="AE69" s="915"/>
      <c r="AF69" s="915">
        <v>14597</v>
      </c>
      <c r="AG69" s="915"/>
      <c r="AH69" s="915"/>
      <c r="AI69" s="915"/>
      <c r="AJ69" s="915"/>
      <c r="AK69" s="915">
        <v>7714</v>
      </c>
      <c r="AL69" s="915"/>
      <c r="AM69" s="915"/>
      <c r="AN69" s="915"/>
      <c r="AO69" s="915"/>
      <c r="AP69" s="915" t="s">
        <v>575</v>
      </c>
      <c r="AQ69" s="915"/>
      <c r="AR69" s="915"/>
      <c r="AS69" s="915"/>
      <c r="AT69" s="915"/>
      <c r="AU69" s="915" t="s">
        <v>575</v>
      </c>
      <c r="AV69" s="915"/>
      <c r="AW69" s="915"/>
      <c r="AX69" s="915"/>
      <c r="AY69" s="915"/>
      <c r="AZ69" s="961" t="s">
        <v>569</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563</v>
      </c>
      <c r="C70" s="958"/>
      <c r="D70" s="958"/>
      <c r="E70" s="958"/>
      <c r="F70" s="958"/>
      <c r="G70" s="958"/>
      <c r="H70" s="958"/>
      <c r="I70" s="958"/>
      <c r="J70" s="958"/>
      <c r="K70" s="958"/>
      <c r="L70" s="958"/>
      <c r="M70" s="958"/>
      <c r="N70" s="958"/>
      <c r="O70" s="958"/>
      <c r="P70" s="959"/>
      <c r="Q70" s="960">
        <v>22719</v>
      </c>
      <c r="R70" s="915"/>
      <c r="S70" s="915"/>
      <c r="T70" s="915"/>
      <c r="U70" s="915"/>
      <c r="V70" s="915">
        <v>22555</v>
      </c>
      <c r="W70" s="915"/>
      <c r="X70" s="915"/>
      <c r="Y70" s="915"/>
      <c r="Z70" s="915"/>
      <c r="AA70" s="915">
        <v>165</v>
      </c>
      <c r="AB70" s="915"/>
      <c r="AC70" s="915"/>
      <c r="AD70" s="915"/>
      <c r="AE70" s="915"/>
      <c r="AF70" s="915">
        <v>165</v>
      </c>
      <c r="AG70" s="915"/>
      <c r="AH70" s="915"/>
      <c r="AI70" s="915"/>
      <c r="AJ70" s="915"/>
      <c r="AK70" s="915">
        <v>20</v>
      </c>
      <c r="AL70" s="915"/>
      <c r="AM70" s="915"/>
      <c r="AN70" s="915"/>
      <c r="AO70" s="915"/>
      <c r="AP70" s="915" t="s">
        <v>575</v>
      </c>
      <c r="AQ70" s="915"/>
      <c r="AR70" s="915"/>
      <c r="AS70" s="915"/>
      <c r="AT70" s="915"/>
      <c r="AU70" s="915" t="s">
        <v>575</v>
      </c>
      <c r="AV70" s="915"/>
      <c r="AW70" s="915"/>
      <c r="AX70" s="915"/>
      <c r="AY70" s="915"/>
      <c r="AZ70" s="961" t="s">
        <v>568</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563</v>
      </c>
      <c r="C71" s="958"/>
      <c r="D71" s="958"/>
      <c r="E71" s="958"/>
      <c r="F71" s="958"/>
      <c r="G71" s="958"/>
      <c r="H71" s="958"/>
      <c r="I71" s="958"/>
      <c r="J71" s="958"/>
      <c r="K71" s="958"/>
      <c r="L71" s="958"/>
      <c r="M71" s="958"/>
      <c r="N71" s="958"/>
      <c r="O71" s="958"/>
      <c r="P71" s="959"/>
      <c r="Q71" s="960">
        <v>329</v>
      </c>
      <c r="R71" s="915"/>
      <c r="S71" s="915"/>
      <c r="T71" s="915"/>
      <c r="U71" s="915"/>
      <c r="V71" s="915">
        <v>135</v>
      </c>
      <c r="W71" s="915"/>
      <c r="X71" s="915"/>
      <c r="Y71" s="915"/>
      <c r="Z71" s="915"/>
      <c r="AA71" s="915">
        <v>194</v>
      </c>
      <c r="AB71" s="915"/>
      <c r="AC71" s="915"/>
      <c r="AD71" s="915"/>
      <c r="AE71" s="915"/>
      <c r="AF71" s="915">
        <v>194</v>
      </c>
      <c r="AG71" s="915"/>
      <c r="AH71" s="915"/>
      <c r="AI71" s="915"/>
      <c r="AJ71" s="915"/>
      <c r="AK71" s="915" t="s">
        <v>575</v>
      </c>
      <c r="AL71" s="915"/>
      <c r="AM71" s="915"/>
      <c r="AN71" s="915"/>
      <c r="AO71" s="915"/>
      <c r="AP71" s="915" t="s">
        <v>575</v>
      </c>
      <c r="AQ71" s="915"/>
      <c r="AR71" s="915"/>
      <c r="AS71" s="915"/>
      <c r="AT71" s="915"/>
      <c r="AU71" s="915" t="s">
        <v>575</v>
      </c>
      <c r="AV71" s="915"/>
      <c r="AW71" s="915"/>
      <c r="AX71" s="915"/>
      <c r="AY71" s="915"/>
      <c r="AZ71" s="961" t="s">
        <v>574</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564</v>
      </c>
      <c r="C72" s="958"/>
      <c r="D72" s="958"/>
      <c r="E72" s="958"/>
      <c r="F72" s="958"/>
      <c r="G72" s="958"/>
      <c r="H72" s="958"/>
      <c r="I72" s="958"/>
      <c r="J72" s="958"/>
      <c r="K72" s="958"/>
      <c r="L72" s="958"/>
      <c r="M72" s="958"/>
      <c r="N72" s="958"/>
      <c r="O72" s="958"/>
      <c r="P72" s="959"/>
      <c r="Q72" s="960">
        <v>348</v>
      </c>
      <c r="R72" s="915"/>
      <c r="S72" s="915"/>
      <c r="T72" s="915"/>
      <c r="U72" s="915"/>
      <c r="V72" s="915">
        <v>320</v>
      </c>
      <c r="W72" s="915"/>
      <c r="X72" s="915"/>
      <c r="Y72" s="915"/>
      <c r="Z72" s="915"/>
      <c r="AA72" s="915">
        <v>28</v>
      </c>
      <c r="AB72" s="915"/>
      <c r="AC72" s="915"/>
      <c r="AD72" s="915"/>
      <c r="AE72" s="915"/>
      <c r="AF72" s="915">
        <v>28</v>
      </c>
      <c r="AG72" s="915"/>
      <c r="AH72" s="915"/>
      <c r="AI72" s="915"/>
      <c r="AJ72" s="915"/>
      <c r="AK72" s="915">
        <v>14</v>
      </c>
      <c r="AL72" s="915"/>
      <c r="AM72" s="915"/>
      <c r="AN72" s="915"/>
      <c r="AO72" s="915"/>
      <c r="AP72" s="915" t="s">
        <v>575</v>
      </c>
      <c r="AQ72" s="915"/>
      <c r="AR72" s="915"/>
      <c r="AS72" s="915"/>
      <c r="AT72" s="915"/>
      <c r="AU72" s="915" t="s">
        <v>575</v>
      </c>
      <c r="AV72" s="915"/>
      <c r="AW72" s="915"/>
      <c r="AX72" s="915"/>
      <c r="AY72" s="915"/>
      <c r="AZ72" s="961" t="s">
        <v>570</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565</v>
      </c>
      <c r="C73" s="958"/>
      <c r="D73" s="958"/>
      <c r="E73" s="958"/>
      <c r="F73" s="958"/>
      <c r="G73" s="958"/>
      <c r="H73" s="958"/>
      <c r="I73" s="958"/>
      <c r="J73" s="958"/>
      <c r="K73" s="958"/>
      <c r="L73" s="958"/>
      <c r="M73" s="958"/>
      <c r="N73" s="958"/>
      <c r="O73" s="958"/>
      <c r="P73" s="959"/>
      <c r="Q73" s="960">
        <v>121</v>
      </c>
      <c r="R73" s="915"/>
      <c r="S73" s="915"/>
      <c r="T73" s="915"/>
      <c r="U73" s="915"/>
      <c r="V73" s="915">
        <v>113</v>
      </c>
      <c r="W73" s="915"/>
      <c r="X73" s="915"/>
      <c r="Y73" s="915"/>
      <c r="Z73" s="915"/>
      <c r="AA73" s="915">
        <v>8</v>
      </c>
      <c r="AB73" s="915"/>
      <c r="AC73" s="915"/>
      <c r="AD73" s="915"/>
      <c r="AE73" s="915"/>
      <c r="AF73" s="915">
        <v>8</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t="s">
        <v>570</v>
      </c>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566</v>
      </c>
      <c r="C74" s="958"/>
      <c r="D74" s="958"/>
      <c r="E74" s="958"/>
      <c r="F74" s="958"/>
      <c r="G74" s="958"/>
      <c r="H74" s="958"/>
      <c r="I74" s="958"/>
      <c r="J74" s="958"/>
      <c r="K74" s="958"/>
      <c r="L74" s="958"/>
      <c r="M74" s="958"/>
      <c r="N74" s="958"/>
      <c r="O74" s="958"/>
      <c r="P74" s="959"/>
      <c r="Q74" s="960">
        <v>467</v>
      </c>
      <c r="R74" s="915"/>
      <c r="S74" s="915"/>
      <c r="T74" s="915"/>
      <c r="U74" s="915"/>
      <c r="V74" s="915">
        <v>455</v>
      </c>
      <c r="W74" s="915"/>
      <c r="X74" s="915"/>
      <c r="Y74" s="915"/>
      <c r="Z74" s="915"/>
      <c r="AA74" s="915">
        <v>13</v>
      </c>
      <c r="AB74" s="915"/>
      <c r="AC74" s="915"/>
      <c r="AD74" s="915"/>
      <c r="AE74" s="915"/>
      <c r="AF74" s="915">
        <v>335</v>
      </c>
      <c r="AG74" s="915"/>
      <c r="AH74" s="915"/>
      <c r="AI74" s="915"/>
      <c r="AJ74" s="915"/>
      <c r="AK74" s="915">
        <v>447</v>
      </c>
      <c r="AL74" s="915"/>
      <c r="AM74" s="915"/>
      <c r="AN74" s="915"/>
      <c r="AO74" s="915"/>
      <c r="AP74" s="915">
        <v>3671</v>
      </c>
      <c r="AQ74" s="915"/>
      <c r="AR74" s="915"/>
      <c r="AS74" s="915"/>
      <c r="AT74" s="915"/>
      <c r="AU74" s="915">
        <v>1494</v>
      </c>
      <c r="AV74" s="915"/>
      <c r="AW74" s="915"/>
      <c r="AX74" s="915"/>
      <c r="AY74" s="915"/>
      <c r="AZ74" s="961" t="s">
        <v>572</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566</v>
      </c>
      <c r="C75" s="958"/>
      <c r="D75" s="958"/>
      <c r="E75" s="958"/>
      <c r="F75" s="958"/>
      <c r="G75" s="958"/>
      <c r="H75" s="958"/>
      <c r="I75" s="958"/>
      <c r="J75" s="958"/>
      <c r="K75" s="958"/>
      <c r="L75" s="958"/>
      <c r="M75" s="958"/>
      <c r="N75" s="958"/>
      <c r="O75" s="958"/>
      <c r="P75" s="959"/>
      <c r="Q75" s="963">
        <v>13</v>
      </c>
      <c r="R75" s="964"/>
      <c r="S75" s="964"/>
      <c r="T75" s="964"/>
      <c r="U75" s="914"/>
      <c r="V75" s="965">
        <v>19</v>
      </c>
      <c r="W75" s="964"/>
      <c r="X75" s="964"/>
      <c r="Y75" s="964"/>
      <c r="Z75" s="914"/>
      <c r="AA75" s="965">
        <v>11</v>
      </c>
      <c r="AB75" s="964"/>
      <c r="AC75" s="964"/>
      <c r="AD75" s="964"/>
      <c r="AE75" s="914"/>
      <c r="AF75" s="965">
        <v>11</v>
      </c>
      <c r="AG75" s="964"/>
      <c r="AH75" s="964"/>
      <c r="AI75" s="964"/>
      <c r="AJ75" s="914"/>
      <c r="AK75" s="965">
        <v>5</v>
      </c>
      <c r="AL75" s="964"/>
      <c r="AM75" s="964"/>
      <c r="AN75" s="964"/>
      <c r="AO75" s="914"/>
      <c r="AP75" s="965">
        <v>45</v>
      </c>
      <c r="AQ75" s="964"/>
      <c r="AR75" s="964"/>
      <c r="AS75" s="964"/>
      <c r="AT75" s="914"/>
      <c r="AU75" s="965">
        <v>23</v>
      </c>
      <c r="AV75" s="964"/>
      <c r="AW75" s="964"/>
      <c r="AX75" s="964"/>
      <c r="AY75" s="914"/>
      <c r="AZ75" s="961" t="s">
        <v>573</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567</v>
      </c>
      <c r="C76" s="958"/>
      <c r="D76" s="958"/>
      <c r="E76" s="958"/>
      <c r="F76" s="958"/>
      <c r="G76" s="958"/>
      <c r="H76" s="958"/>
      <c r="I76" s="958"/>
      <c r="J76" s="958"/>
      <c r="K76" s="958"/>
      <c r="L76" s="958"/>
      <c r="M76" s="958"/>
      <c r="N76" s="958"/>
      <c r="O76" s="958"/>
      <c r="P76" s="959"/>
      <c r="Q76" s="963">
        <v>3296</v>
      </c>
      <c r="R76" s="964"/>
      <c r="S76" s="964"/>
      <c r="T76" s="964"/>
      <c r="U76" s="914"/>
      <c r="V76" s="965">
        <v>3049</v>
      </c>
      <c r="W76" s="964"/>
      <c r="X76" s="964"/>
      <c r="Y76" s="964"/>
      <c r="Z76" s="914"/>
      <c r="AA76" s="965">
        <v>247</v>
      </c>
      <c r="AB76" s="964"/>
      <c r="AC76" s="964"/>
      <c r="AD76" s="964"/>
      <c r="AE76" s="914"/>
      <c r="AF76" s="965">
        <v>244</v>
      </c>
      <c r="AG76" s="964"/>
      <c r="AH76" s="964"/>
      <c r="AI76" s="964"/>
      <c r="AJ76" s="914"/>
      <c r="AK76" s="965">
        <v>0</v>
      </c>
      <c r="AL76" s="964"/>
      <c r="AM76" s="964"/>
      <c r="AN76" s="964"/>
      <c r="AO76" s="914"/>
      <c r="AP76" s="965">
        <v>2383</v>
      </c>
      <c r="AQ76" s="964"/>
      <c r="AR76" s="964"/>
      <c r="AS76" s="964"/>
      <c r="AT76" s="914"/>
      <c r="AU76" s="965">
        <v>262</v>
      </c>
      <c r="AV76" s="964"/>
      <c r="AW76" s="964"/>
      <c r="AX76" s="964"/>
      <c r="AY76" s="914"/>
      <c r="AZ76" s="961" t="s">
        <v>570</v>
      </c>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567</v>
      </c>
      <c r="C77" s="958"/>
      <c r="D77" s="958"/>
      <c r="E77" s="958"/>
      <c r="F77" s="958"/>
      <c r="G77" s="958"/>
      <c r="H77" s="958"/>
      <c r="I77" s="958"/>
      <c r="J77" s="958"/>
      <c r="K77" s="958"/>
      <c r="L77" s="958"/>
      <c r="M77" s="958"/>
      <c r="N77" s="958"/>
      <c r="O77" s="958"/>
      <c r="P77" s="959"/>
      <c r="Q77" s="963">
        <v>2972</v>
      </c>
      <c r="R77" s="964"/>
      <c r="S77" s="964"/>
      <c r="T77" s="964"/>
      <c r="U77" s="914"/>
      <c r="V77" s="965">
        <v>2727</v>
      </c>
      <c r="W77" s="964"/>
      <c r="X77" s="964"/>
      <c r="Y77" s="964"/>
      <c r="Z77" s="914"/>
      <c r="AA77" s="965">
        <v>246</v>
      </c>
      <c r="AB77" s="964"/>
      <c r="AC77" s="964"/>
      <c r="AD77" s="964"/>
      <c r="AE77" s="914"/>
      <c r="AF77" s="965">
        <v>4257</v>
      </c>
      <c r="AG77" s="964"/>
      <c r="AH77" s="964"/>
      <c r="AI77" s="964"/>
      <c r="AJ77" s="914"/>
      <c r="AK77" s="965">
        <v>1131</v>
      </c>
      <c r="AL77" s="964"/>
      <c r="AM77" s="964"/>
      <c r="AN77" s="964"/>
      <c r="AO77" s="914"/>
      <c r="AP77" s="965">
        <v>7267</v>
      </c>
      <c r="AQ77" s="964"/>
      <c r="AR77" s="964"/>
      <c r="AS77" s="964"/>
      <c r="AT77" s="914"/>
      <c r="AU77" s="965">
        <v>8</v>
      </c>
      <c r="AV77" s="964"/>
      <c r="AW77" s="964"/>
      <c r="AX77" s="964"/>
      <c r="AY77" s="914"/>
      <c r="AZ77" s="961" t="s">
        <v>571</v>
      </c>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305</v>
      </c>
      <c r="AG109" s="979"/>
      <c r="AH109" s="979"/>
      <c r="AI109" s="979"/>
      <c r="AJ109" s="980"/>
      <c r="AK109" s="978" t="s">
        <v>304</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305</v>
      </c>
      <c r="BW109" s="979"/>
      <c r="BX109" s="979"/>
      <c r="BY109" s="979"/>
      <c r="BZ109" s="980"/>
      <c r="CA109" s="978" t="s">
        <v>304</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305</v>
      </c>
      <c r="DM109" s="979"/>
      <c r="DN109" s="979"/>
      <c r="DO109" s="979"/>
      <c r="DP109" s="980"/>
      <c r="DQ109" s="978" t="s">
        <v>304</v>
      </c>
      <c r="DR109" s="979"/>
      <c r="DS109" s="979"/>
      <c r="DT109" s="979"/>
      <c r="DU109" s="980"/>
      <c r="DV109" s="978" t="s">
        <v>423</v>
      </c>
      <c r="DW109" s="979"/>
      <c r="DX109" s="979"/>
      <c r="DY109" s="979"/>
      <c r="DZ109" s="981"/>
    </row>
    <row r="110" spans="1:131" s="247" customFormat="1" ht="26.25" customHeight="1">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340737</v>
      </c>
      <c r="AB110" s="986"/>
      <c r="AC110" s="986"/>
      <c r="AD110" s="986"/>
      <c r="AE110" s="987"/>
      <c r="AF110" s="988">
        <v>351697</v>
      </c>
      <c r="AG110" s="986"/>
      <c r="AH110" s="986"/>
      <c r="AI110" s="986"/>
      <c r="AJ110" s="987"/>
      <c r="AK110" s="988">
        <v>339421</v>
      </c>
      <c r="AL110" s="986"/>
      <c r="AM110" s="986"/>
      <c r="AN110" s="986"/>
      <c r="AO110" s="987"/>
      <c r="AP110" s="989">
        <v>14.2</v>
      </c>
      <c r="AQ110" s="990"/>
      <c r="AR110" s="990"/>
      <c r="AS110" s="990"/>
      <c r="AT110" s="991"/>
      <c r="AU110" s="992" t="s">
        <v>73</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3416422</v>
      </c>
      <c r="BR110" s="1021"/>
      <c r="BS110" s="1021"/>
      <c r="BT110" s="1021"/>
      <c r="BU110" s="1021"/>
      <c r="BV110" s="1021">
        <v>3295713</v>
      </c>
      <c r="BW110" s="1021"/>
      <c r="BX110" s="1021"/>
      <c r="BY110" s="1021"/>
      <c r="BZ110" s="1021"/>
      <c r="CA110" s="1021">
        <v>3147056</v>
      </c>
      <c r="CB110" s="1021"/>
      <c r="CC110" s="1021"/>
      <c r="CD110" s="1021"/>
      <c r="CE110" s="1021"/>
      <c r="CF110" s="1035">
        <v>131.5</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429</v>
      </c>
      <c r="DH110" s="1021"/>
      <c r="DI110" s="1021"/>
      <c r="DJ110" s="1021"/>
      <c r="DK110" s="1021"/>
      <c r="DL110" s="1021" t="s">
        <v>429</v>
      </c>
      <c r="DM110" s="1021"/>
      <c r="DN110" s="1021"/>
      <c r="DO110" s="1021"/>
      <c r="DP110" s="1021"/>
      <c r="DQ110" s="1021" t="s">
        <v>429</v>
      </c>
      <c r="DR110" s="1021"/>
      <c r="DS110" s="1021"/>
      <c r="DT110" s="1021"/>
      <c r="DU110" s="1021"/>
      <c r="DV110" s="1022" t="s">
        <v>430</v>
      </c>
      <c r="DW110" s="1022"/>
      <c r="DX110" s="1022"/>
      <c r="DY110" s="1022"/>
      <c r="DZ110" s="1023"/>
    </row>
    <row r="111" spans="1:131" s="247" customFormat="1" ht="26.25" customHeight="1">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429</v>
      </c>
      <c r="AB111" s="1028"/>
      <c r="AC111" s="1028"/>
      <c r="AD111" s="1028"/>
      <c r="AE111" s="1029"/>
      <c r="AF111" s="1030" t="s">
        <v>429</v>
      </c>
      <c r="AG111" s="1028"/>
      <c r="AH111" s="1028"/>
      <c r="AI111" s="1028"/>
      <c r="AJ111" s="1029"/>
      <c r="AK111" s="1030" t="s">
        <v>429</v>
      </c>
      <c r="AL111" s="1028"/>
      <c r="AM111" s="1028"/>
      <c r="AN111" s="1028"/>
      <c r="AO111" s="1029"/>
      <c r="AP111" s="1031" t="s">
        <v>429</v>
      </c>
      <c r="AQ111" s="1032"/>
      <c r="AR111" s="1032"/>
      <c r="AS111" s="1032"/>
      <c r="AT111" s="1033"/>
      <c r="AU111" s="994"/>
      <c r="AV111" s="995"/>
      <c r="AW111" s="995"/>
      <c r="AX111" s="995"/>
      <c r="AY111" s="995"/>
      <c r="AZ111" s="1043" t="s">
        <v>432</v>
      </c>
      <c r="BA111" s="1044"/>
      <c r="BB111" s="1044"/>
      <c r="BC111" s="1044"/>
      <c r="BD111" s="1044"/>
      <c r="BE111" s="1044"/>
      <c r="BF111" s="1044"/>
      <c r="BG111" s="1044"/>
      <c r="BH111" s="1044"/>
      <c r="BI111" s="1044"/>
      <c r="BJ111" s="1044"/>
      <c r="BK111" s="1044"/>
      <c r="BL111" s="1044"/>
      <c r="BM111" s="1044"/>
      <c r="BN111" s="1044"/>
      <c r="BO111" s="1044"/>
      <c r="BP111" s="1045"/>
      <c r="BQ111" s="1013" t="s">
        <v>430</v>
      </c>
      <c r="BR111" s="1014"/>
      <c r="BS111" s="1014"/>
      <c r="BT111" s="1014"/>
      <c r="BU111" s="1014"/>
      <c r="BV111" s="1014" t="s">
        <v>430</v>
      </c>
      <c r="BW111" s="1014"/>
      <c r="BX111" s="1014"/>
      <c r="BY111" s="1014"/>
      <c r="BZ111" s="1014"/>
      <c r="CA111" s="1014" t="s">
        <v>430</v>
      </c>
      <c r="CB111" s="1014"/>
      <c r="CC111" s="1014"/>
      <c r="CD111" s="1014"/>
      <c r="CE111" s="1014"/>
      <c r="CF111" s="1008" t="s">
        <v>430</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430</v>
      </c>
      <c r="DH111" s="1014"/>
      <c r="DI111" s="1014"/>
      <c r="DJ111" s="1014"/>
      <c r="DK111" s="1014"/>
      <c r="DL111" s="1014" t="s">
        <v>430</v>
      </c>
      <c r="DM111" s="1014"/>
      <c r="DN111" s="1014"/>
      <c r="DO111" s="1014"/>
      <c r="DP111" s="1014"/>
      <c r="DQ111" s="1014" t="s">
        <v>430</v>
      </c>
      <c r="DR111" s="1014"/>
      <c r="DS111" s="1014"/>
      <c r="DT111" s="1014"/>
      <c r="DU111" s="1014"/>
      <c r="DV111" s="1015" t="s">
        <v>430</v>
      </c>
      <c r="DW111" s="1015"/>
      <c r="DX111" s="1015"/>
      <c r="DY111" s="1015"/>
      <c r="DZ111" s="1016"/>
    </row>
    <row r="112" spans="1:131" s="247" customFormat="1" ht="26.25" customHeight="1">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389</v>
      </c>
      <c r="AB112" s="1053"/>
      <c r="AC112" s="1053"/>
      <c r="AD112" s="1053"/>
      <c r="AE112" s="1054"/>
      <c r="AF112" s="1055" t="s">
        <v>389</v>
      </c>
      <c r="AG112" s="1053"/>
      <c r="AH112" s="1053"/>
      <c r="AI112" s="1053"/>
      <c r="AJ112" s="1054"/>
      <c r="AK112" s="1055" t="s">
        <v>389</v>
      </c>
      <c r="AL112" s="1053"/>
      <c r="AM112" s="1053"/>
      <c r="AN112" s="1053"/>
      <c r="AO112" s="1054"/>
      <c r="AP112" s="1056" t="s">
        <v>128</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t="s">
        <v>128</v>
      </c>
      <c r="BR112" s="1014"/>
      <c r="BS112" s="1014"/>
      <c r="BT112" s="1014"/>
      <c r="BU112" s="1014"/>
      <c r="BV112" s="1014" t="s">
        <v>128</v>
      </c>
      <c r="BW112" s="1014"/>
      <c r="BX112" s="1014"/>
      <c r="BY112" s="1014"/>
      <c r="BZ112" s="1014"/>
      <c r="CA112" s="1014" t="s">
        <v>128</v>
      </c>
      <c r="CB112" s="1014"/>
      <c r="CC112" s="1014"/>
      <c r="CD112" s="1014"/>
      <c r="CE112" s="1014"/>
      <c r="CF112" s="1008" t="s">
        <v>389</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389</v>
      </c>
      <c r="DR112" s="1014"/>
      <c r="DS112" s="1014"/>
      <c r="DT112" s="1014"/>
      <c r="DU112" s="1014"/>
      <c r="DV112" s="1015" t="s">
        <v>128</v>
      </c>
      <c r="DW112" s="1015"/>
      <c r="DX112" s="1015"/>
      <c r="DY112" s="1015"/>
      <c r="DZ112" s="1016"/>
    </row>
    <row r="113" spans="1:130" s="247" customFormat="1" ht="26.25" customHeight="1">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t="s">
        <v>128</v>
      </c>
      <c r="AB113" s="1028"/>
      <c r="AC113" s="1028"/>
      <c r="AD113" s="1028"/>
      <c r="AE113" s="1029"/>
      <c r="AF113" s="1030" t="s">
        <v>128</v>
      </c>
      <c r="AG113" s="1028"/>
      <c r="AH113" s="1028"/>
      <c r="AI113" s="1028"/>
      <c r="AJ113" s="1029"/>
      <c r="AK113" s="1030" t="s">
        <v>389</v>
      </c>
      <c r="AL113" s="1028"/>
      <c r="AM113" s="1028"/>
      <c r="AN113" s="1028"/>
      <c r="AO113" s="1029"/>
      <c r="AP113" s="1031" t="s">
        <v>128</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v>1954277</v>
      </c>
      <c r="BR113" s="1014"/>
      <c r="BS113" s="1014"/>
      <c r="BT113" s="1014"/>
      <c r="BU113" s="1014"/>
      <c r="BV113" s="1014">
        <v>1908336</v>
      </c>
      <c r="BW113" s="1014"/>
      <c r="BX113" s="1014"/>
      <c r="BY113" s="1014"/>
      <c r="BZ113" s="1014"/>
      <c r="CA113" s="1014">
        <v>1787244</v>
      </c>
      <c r="CB113" s="1014"/>
      <c r="CC113" s="1014"/>
      <c r="CD113" s="1014"/>
      <c r="CE113" s="1014"/>
      <c r="CF113" s="1008">
        <v>74.7</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389</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222024</v>
      </c>
      <c r="AB114" s="1053"/>
      <c r="AC114" s="1053"/>
      <c r="AD114" s="1053"/>
      <c r="AE114" s="1054"/>
      <c r="AF114" s="1055">
        <v>219223</v>
      </c>
      <c r="AG114" s="1053"/>
      <c r="AH114" s="1053"/>
      <c r="AI114" s="1053"/>
      <c r="AJ114" s="1054"/>
      <c r="AK114" s="1055">
        <v>224471</v>
      </c>
      <c r="AL114" s="1053"/>
      <c r="AM114" s="1053"/>
      <c r="AN114" s="1053"/>
      <c r="AO114" s="1054"/>
      <c r="AP114" s="1056">
        <v>9.4</v>
      </c>
      <c r="AQ114" s="1057"/>
      <c r="AR114" s="1057"/>
      <c r="AS114" s="1057"/>
      <c r="AT114" s="1058"/>
      <c r="AU114" s="994"/>
      <c r="AV114" s="995"/>
      <c r="AW114" s="995"/>
      <c r="AX114" s="995"/>
      <c r="AY114" s="995"/>
      <c r="AZ114" s="1043" t="s">
        <v>442</v>
      </c>
      <c r="BA114" s="1044"/>
      <c r="BB114" s="1044"/>
      <c r="BC114" s="1044"/>
      <c r="BD114" s="1044"/>
      <c r="BE114" s="1044"/>
      <c r="BF114" s="1044"/>
      <c r="BG114" s="1044"/>
      <c r="BH114" s="1044"/>
      <c r="BI114" s="1044"/>
      <c r="BJ114" s="1044"/>
      <c r="BK114" s="1044"/>
      <c r="BL114" s="1044"/>
      <c r="BM114" s="1044"/>
      <c r="BN114" s="1044"/>
      <c r="BO114" s="1044"/>
      <c r="BP114" s="1045"/>
      <c r="BQ114" s="1013">
        <v>1028250</v>
      </c>
      <c r="BR114" s="1014"/>
      <c r="BS114" s="1014"/>
      <c r="BT114" s="1014"/>
      <c r="BU114" s="1014"/>
      <c r="BV114" s="1014">
        <v>968099</v>
      </c>
      <c r="BW114" s="1014"/>
      <c r="BX114" s="1014"/>
      <c r="BY114" s="1014"/>
      <c r="BZ114" s="1014"/>
      <c r="CA114" s="1014">
        <v>929430</v>
      </c>
      <c r="CB114" s="1014"/>
      <c r="CC114" s="1014"/>
      <c r="CD114" s="1014"/>
      <c r="CE114" s="1014"/>
      <c r="CF114" s="1008">
        <v>38.9</v>
      </c>
      <c r="CG114" s="1009"/>
      <c r="CH114" s="1009"/>
      <c r="CI114" s="1009"/>
      <c r="CJ114" s="1009"/>
      <c r="CK114" s="1039"/>
      <c r="CL114" s="1040"/>
      <c r="CM114" s="1010" t="s">
        <v>443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389</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c r="A115" s="1048"/>
      <c r="B115" s="1049"/>
      <c r="C115" s="1044" t="s">
        <v>444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t="s">
        <v>128</v>
      </c>
      <c r="AL115" s="1028"/>
      <c r="AM115" s="1028"/>
      <c r="AN115" s="1028"/>
      <c r="AO115" s="1029"/>
      <c r="AP115" s="1031" t="s">
        <v>389</v>
      </c>
      <c r="AQ115" s="1032"/>
      <c r="AR115" s="1032"/>
      <c r="AS115" s="1032"/>
      <c r="AT115" s="1033"/>
      <c r="AU115" s="994"/>
      <c r="AV115" s="995"/>
      <c r="AW115" s="995"/>
      <c r="AX115" s="995"/>
      <c r="AY115" s="995"/>
      <c r="AZ115" s="1043" t="s">
        <v>445</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389</v>
      </c>
      <c r="CB115" s="1014"/>
      <c r="CC115" s="1014"/>
      <c r="CD115" s="1014"/>
      <c r="CE115" s="1014"/>
      <c r="CF115" s="1008" t="s">
        <v>128</v>
      </c>
      <c r="CG115" s="1009"/>
      <c r="CH115" s="1009"/>
      <c r="CI115" s="1009"/>
      <c r="CJ115" s="1009"/>
      <c r="CK115" s="1039"/>
      <c r="CL115" s="1040"/>
      <c r="CM115" s="1043" t="s">
        <v>446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c r="A116" s="1050"/>
      <c r="B116" s="1051"/>
      <c r="C116" s="1059" t="s">
        <v>447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389</v>
      </c>
      <c r="AL116" s="1053"/>
      <c r="AM116" s="1053"/>
      <c r="AN116" s="1053"/>
      <c r="AO116" s="1054"/>
      <c r="AP116" s="1056" t="s">
        <v>128</v>
      </c>
      <c r="AQ116" s="1057"/>
      <c r="AR116" s="1057"/>
      <c r="AS116" s="1057"/>
      <c r="AT116" s="1058"/>
      <c r="AU116" s="994"/>
      <c r="AV116" s="995"/>
      <c r="AW116" s="995"/>
      <c r="AX116" s="995"/>
      <c r="AY116" s="995"/>
      <c r="AZ116" s="1061" t="s">
        <v>448</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449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389</v>
      </c>
      <c r="DH116" s="1053"/>
      <c r="DI116" s="1053"/>
      <c r="DJ116" s="1053"/>
      <c r="DK116" s="1054"/>
      <c r="DL116" s="1055" t="s">
        <v>389</v>
      </c>
      <c r="DM116" s="1053"/>
      <c r="DN116" s="1053"/>
      <c r="DO116" s="1053"/>
      <c r="DP116" s="1054"/>
      <c r="DQ116" s="1055" t="s">
        <v>389</v>
      </c>
      <c r="DR116" s="1053"/>
      <c r="DS116" s="1053"/>
      <c r="DT116" s="1053"/>
      <c r="DU116" s="1054"/>
      <c r="DV116" s="1056" t="s">
        <v>128</v>
      </c>
      <c r="DW116" s="1057"/>
      <c r="DX116" s="1057"/>
      <c r="DY116" s="1057"/>
      <c r="DZ116" s="1058"/>
    </row>
    <row r="117" spans="1:130" s="247" customFormat="1" ht="26.25" customHeight="1">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450</v>
      </c>
      <c r="Z117" s="980"/>
      <c r="AA117" s="1070">
        <v>562761</v>
      </c>
      <c r="AB117" s="1071"/>
      <c r="AC117" s="1071"/>
      <c r="AD117" s="1071"/>
      <c r="AE117" s="1072"/>
      <c r="AF117" s="1073">
        <v>570920</v>
      </c>
      <c r="AG117" s="1071"/>
      <c r="AH117" s="1071"/>
      <c r="AI117" s="1071"/>
      <c r="AJ117" s="1072"/>
      <c r="AK117" s="1073">
        <v>563892</v>
      </c>
      <c r="AL117" s="1071"/>
      <c r="AM117" s="1071"/>
      <c r="AN117" s="1071"/>
      <c r="AO117" s="1072"/>
      <c r="AP117" s="1074"/>
      <c r="AQ117" s="1075"/>
      <c r="AR117" s="1075"/>
      <c r="AS117" s="1075"/>
      <c r="AT117" s="1076"/>
      <c r="AU117" s="994"/>
      <c r="AV117" s="995"/>
      <c r="AW117" s="995"/>
      <c r="AX117" s="995"/>
      <c r="AY117" s="995"/>
      <c r="AZ117" s="1061" t="s">
        <v>451</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389</v>
      </c>
      <c r="BW117" s="1014"/>
      <c r="BX117" s="1014"/>
      <c r="BY117" s="1014"/>
      <c r="BZ117" s="1014"/>
      <c r="CA117" s="1014" t="s">
        <v>389</v>
      </c>
      <c r="CB117" s="1014"/>
      <c r="CC117" s="1014"/>
      <c r="CD117" s="1014"/>
      <c r="CE117" s="1014"/>
      <c r="CF117" s="1008" t="s">
        <v>128</v>
      </c>
      <c r="CG117" s="1009"/>
      <c r="CH117" s="1009"/>
      <c r="CI117" s="1009"/>
      <c r="CJ117" s="1009"/>
      <c r="CK117" s="1039"/>
      <c r="CL117" s="1040"/>
      <c r="CM117" s="1010" t="s">
        <v>452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389</v>
      </c>
      <c r="DW117" s="1057"/>
      <c r="DX117" s="1057"/>
      <c r="DY117" s="1057"/>
      <c r="DZ117" s="1058"/>
    </row>
    <row r="118" spans="1:130" s="247" customFormat="1" ht="26.25" customHeight="1">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305</v>
      </c>
      <c r="AG118" s="979"/>
      <c r="AH118" s="979"/>
      <c r="AI118" s="979"/>
      <c r="AJ118" s="980"/>
      <c r="AK118" s="978" t="s">
        <v>304</v>
      </c>
      <c r="AL118" s="979"/>
      <c r="AM118" s="979"/>
      <c r="AN118" s="979"/>
      <c r="AO118" s="980"/>
      <c r="AP118" s="1065" t="s">
        <v>423</v>
      </c>
      <c r="AQ118" s="1066"/>
      <c r="AR118" s="1066"/>
      <c r="AS118" s="1066"/>
      <c r="AT118" s="1067"/>
      <c r="AU118" s="994"/>
      <c r="AV118" s="995"/>
      <c r="AW118" s="995"/>
      <c r="AX118" s="995"/>
      <c r="AY118" s="995"/>
      <c r="AZ118" s="1068" t="s">
        <v>453</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454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389</v>
      </c>
      <c r="DM118" s="1053"/>
      <c r="DN118" s="1053"/>
      <c r="DO118" s="1053"/>
      <c r="DP118" s="1054"/>
      <c r="DQ118" s="1055" t="s">
        <v>389</v>
      </c>
      <c r="DR118" s="1053"/>
      <c r="DS118" s="1053"/>
      <c r="DT118" s="1053"/>
      <c r="DU118" s="1054"/>
      <c r="DV118" s="1056" t="s">
        <v>128</v>
      </c>
      <c r="DW118" s="1057"/>
      <c r="DX118" s="1057"/>
      <c r="DY118" s="1057"/>
      <c r="DZ118" s="1058"/>
    </row>
    <row r="119" spans="1:130" s="247" customFormat="1" ht="26.25" customHeight="1">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455</v>
      </c>
      <c r="BP119" s="1100"/>
      <c r="BQ119" s="1091">
        <v>6398949</v>
      </c>
      <c r="BR119" s="1092"/>
      <c r="BS119" s="1092"/>
      <c r="BT119" s="1092"/>
      <c r="BU119" s="1092"/>
      <c r="BV119" s="1092">
        <v>6172148</v>
      </c>
      <c r="BW119" s="1092"/>
      <c r="BX119" s="1092"/>
      <c r="BY119" s="1092"/>
      <c r="BZ119" s="1092"/>
      <c r="CA119" s="1092">
        <v>5863730</v>
      </c>
      <c r="CB119" s="1092"/>
      <c r="CC119" s="1092"/>
      <c r="CD119" s="1092"/>
      <c r="CE119" s="1092"/>
      <c r="CF119" s="1093"/>
      <c r="CG119" s="1094"/>
      <c r="CH119" s="1094"/>
      <c r="CI119" s="1094"/>
      <c r="CJ119" s="1095"/>
      <c r="CK119" s="1041"/>
      <c r="CL119" s="1042"/>
      <c r="CM119" s="1096" t="s">
        <v>456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389</v>
      </c>
      <c r="DR119" s="1078"/>
      <c r="DS119" s="1078"/>
      <c r="DT119" s="1078"/>
      <c r="DU119" s="1079"/>
      <c r="DV119" s="1080" t="s">
        <v>128</v>
      </c>
      <c r="DW119" s="1081"/>
      <c r="DX119" s="1081"/>
      <c r="DY119" s="1081"/>
      <c r="DZ119" s="1082"/>
    </row>
    <row r="120" spans="1:130" s="247" customFormat="1" ht="26.25" customHeight="1">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457</v>
      </c>
      <c r="AV120" s="1084"/>
      <c r="AW120" s="1084"/>
      <c r="AX120" s="1084"/>
      <c r="AY120" s="1085"/>
      <c r="AZ120" s="1034" t="s">
        <v>458</v>
      </c>
      <c r="BA120" s="983"/>
      <c r="BB120" s="983"/>
      <c r="BC120" s="983"/>
      <c r="BD120" s="983"/>
      <c r="BE120" s="983"/>
      <c r="BF120" s="983"/>
      <c r="BG120" s="983"/>
      <c r="BH120" s="983"/>
      <c r="BI120" s="983"/>
      <c r="BJ120" s="983"/>
      <c r="BK120" s="983"/>
      <c r="BL120" s="983"/>
      <c r="BM120" s="983"/>
      <c r="BN120" s="983"/>
      <c r="BO120" s="983"/>
      <c r="BP120" s="984"/>
      <c r="BQ120" s="1020">
        <v>2133837</v>
      </c>
      <c r="BR120" s="1021"/>
      <c r="BS120" s="1021"/>
      <c r="BT120" s="1021"/>
      <c r="BU120" s="1021"/>
      <c r="BV120" s="1021">
        <v>2106729</v>
      </c>
      <c r="BW120" s="1021"/>
      <c r="BX120" s="1021"/>
      <c r="BY120" s="1021"/>
      <c r="BZ120" s="1021"/>
      <c r="CA120" s="1021">
        <v>1960256</v>
      </c>
      <c r="CB120" s="1021"/>
      <c r="CC120" s="1021"/>
      <c r="CD120" s="1021"/>
      <c r="CE120" s="1021"/>
      <c r="CF120" s="1035">
        <v>81.900000000000006</v>
      </c>
      <c r="CG120" s="1036"/>
      <c r="CH120" s="1036"/>
      <c r="CI120" s="1036"/>
      <c r="CJ120" s="1036"/>
      <c r="CK120" s="1101" t="s">
        <v>459</v>
      </c>
      <c r="CL120" s="1102"/>
      <c r="CM120" s="1102"/>
      <c r="CN120" s="1102"/>
      <c r="CO120" s="1103"/>
      <c r="CP120" s="1109"/>
      <c r="CQ120" s="1110"/>
      <c r="CR120" s="1110"/>
      <c r="CS120" s="1110"/>
      <c r="CT120" s="1110"/>
      <c r="CU120" s="1110"/>
      <c r="CV120" s="1110"/>
      <c r="CW120" s="1110"/>
      <c r="CX120" s="1110"/>
      <c r="CY120" s="1110"/>
      <c r="CZ120" s="1110"/>
      <c r="DA120" s="1110"/>
      <c r="DB120" s="1110"/>
      <c r="DC120" s="1110"/>
      <c r="DD120" s="1110"/>
      <c r="DE120" s="1110"/>
      <c r="DF120" s="1111"/>
      <c r="DG120" s="1020"/>
      <c r="DH120" s="1021"/>
      <c r="DI120" s="1021"/>
      <c r="DJ120" s="1021"/>
      <c r="DK120" s="1021"/>
      <c r="DL120" s="1021"/>
      <c r="DM120" s="1021"/>
      <c r="DN120" s="1021"/>
      <c r="DO120" s="1021"/>
      <c r="DP120" s="1021"/>
      <c r="DQ120" s="1021"/>
      <c r="DR120" s="1021"/>
      <c r="DS120" s="1021"/>
      <c r="DT120" s="1021"/>
      <c r="DU120" s="1021"/>
      <c r="DV120" s="1022"/>
      <c r="DW120" s="1022"/>
      <c r="DX120" s="1022"/>
      <c r="DY120" s="1022"/>
      <c r="DZ120" s="1023"/>
    </row>
    <row r="121" spans="1:130" s="247" customFormat="1" ht="26.25" customHeight="1">
      <c r="A121" s="1153"/>
      <c r="B121" s="1040"/>
      <c r="C121" s="1061" t="s">
        <v>460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461</v>
      </c>
      <c r="BA121" s="1044"/>
      <c r="BB121" s="1044"/>
      <c r="BC121" s="1044"/>
      <c r="BD121" s="1044"/>
      <c r="BE121" s="1044"/>
      <c r="BF121" s="1044"/>
      <c r="BG121" s="1044"/>
      <c r="BH121" s="1044"/>
      <c r="BI121" s="1044"/>
      <c r="BJ121" s="1044"/>
      <c r="BK121" s="1044"/>
      <c r="BL121" s="1044"/>
      <c r="BM121" s="1044"/>
      <c r="BN121" s="1044"/>
      <c r="BO121" s="1044"/>
      <c r="BP121" s="1045"/>
      <c r="BQ121" s="1013" t="s">
        <v>389</v>
      </c>
      <c r="BR121" s="1014"/>
      <c r="BS121" s="1014"/>
      <c r="BT121" s="1014"/>
      <c r="BU121" s="1014"/>
      <c r="BV121" s="1014" t="s">
        <v>128</v>
      </c>
      <c r="BW121" s="1014"/>
      <c r="BX121" s="1014"/>
      <c r="BY121" s="1014"/>
      <c r="BZ121" s="1014"/>
      <c r="CA121" s="1014" t="s">
        <v>389</v>
      </c>
      <c r="CB121" s="1014"/>
      <c r="CC121" s="1014"/>
      <c r="CD121" s="1014"/>
      <c r="CE121" s="1014"/>
      <c r="CF121" s="1008" t="s">
        <v>389</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c r="A122" s="1153"/>
      <c r="B122" s="1040"/>
      <c r="C122" s="1010" t="s">
        <v>443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4073939</v>
      </c>
      <c r="BR122" s="1092"/>
      <c r="BS122" s="1092"/>
      <c r="BT122" s="1092"/>
      <c r="BU122" s="1092"/>
      <c r="BV122" s="1092">
        <v>3952409</v>
      </c>
      <c r="BW122" s="1092"/>
      <c r="BX122" s="1092"/>
      <c r="BY122" s="1092"/>
      <c r="BZ122" s="1092"/>
      <c r="CA122" s="1092">
        <v>3880726</v>
      </c>
      <c r="CB122" s="1092"/>
      <c r="CC122" s="1092"/>
      <c r="CD122" s="1092"/>
      <c r="CE122" s="1092"/>
      <c r="CF122" s="1112">
        <v>162.19999999999999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449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463</v>
      </c>
      <c r="BP123" s="1100"/>
      <c r="BQ123" s="1159">
        <v>6207776</v>
      </c>
      <c r="BR123" s="1160"/>
      <c r="BS123" s="1160"/>
      <c r="BT123" s="1160"/>
      <c r="BU123" s="1160"/>
      <c r="BV123" s="1160">
        <v>6059138</v>
      </c>
      <c r="BW123" s="1160"/>
      <c r="BX123" s="1160"/>
      <c r="BY123" s="1160"/>
      <c r="BZ123" s="1160"/>
      <c r="CA123" s="1160">
        <v>5840982</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452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389</v>
      </c>
      <c r="AG124" s="1053"/>
      <c r="AH124" s="1053"/>
      <c r="AI124" s="1053"/>
      <c r="AJ124" s="1054"/>
      <c r="AK124" s="1055" t="s">
        <v>128</v>
      </c>
      <c r="AL124" s="1053"/>
      <c r="AM124" s="1053"/>
      <c r="AN124" s="1053"/>
      <c r="AO124" s="1054"/>
      <c r="AP124" s="1056" t="s">
        <v>128</v>
      </c>
      <c r="AQ124" s="1057"/>
      <c r="AR124" s="1057"/>
      <c r="AS124" s="1057"/>
      <c r="AT124" s="1058"/>
      <c r="AU124" s="1155" t="s">
        <v>464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7.7</v>
      </c>
      <c r="BR124" s="1122"/>
      <c r="BS124" s="1122"/>
      <c r="BT124" s="1122"/>
      <c r="BU124" s="1122"/>
      <c r="BV124" s="1122">
        <v>4.5</v>
      </c>
      <c r="BW124" s="1122"/>
      <c r="BX124" s="1122"/>
      <c r="BY124" s="1122"/>
      <c r="BZ124" s="1122"/>
      <c r="CA124" s="1122">
        <v>0.9</v>
      </c>
      <c r="CB124" s="1122"/>
      <c r="CC124" s="1122"/>
      <c r="CD124" s="1122"/>
      <c r="CE124" s="1122"/>
      <c r="CF124" s="1123"/>
      <c r="CG124" s="1124"/>
      <c r="CH124" s="1124"/>
      <c r="CI124" s="1124"/>
      <c r="CJ124" s="1125"/>
      <c r="CK124" s="1107"/>
      <c r="CL124" s="1107"/>
      <c r="CM124" s="1107"/>
      <c r="CN124" s="1107"/>
      <c r="CO124" s="1108"/>
      <c r="CP124" s="1114"/>
      <c r="CQ124" s="1115"/>
      <c r="CR124" s="1115"/>
      <c r="CS124" s="1115"/>
      <c r="CT124" s="1115"/>
      <c r="CU124" s="1115"/>
      <c r="CV124" s="1115"/>
      <c r="CW124" s="1115"/>
      <c r="CX124" s="1115"/>
      <c r="CY124" s="1115"/>
      <c r="CZ124" s="1115"/>
      <c r="DA124" s="1115"/>
      <c r="DB124" s="1115"/>
      <c r="DC124" s="1115"/>
      <c r="DD124" s="1115"/>
      <c r="DE124" s="1115"/>
      <c r="DF124" s="1116"/>
      <c r="DG124" s="1099"/>
      <c r="DH124" s="1078"/>
      <c r="DI124" s="1078"/>
      <c r="DJ124" s="1078"/>
      <c r="DK124" s="1079"/>
      <c r="DL124" s="1077"/>
      <c r="DM124" s="1078"/>
      <c r="DN124" s="1078"/>
      <c r="DO124" s="1078"/>
      <c r="DP124" s="1079"/>
      <c r="DQ124" s="1077"/>
      <c r="DR124" s="1078"/>
      <c r="DS124" s="1078"/>
      <c r="DT124" s="1078"/>
      <c r="DU124" s="1079"/>
      <c r="DV124" s="1080"/>
      <c r="DW124" s="1081"/>
      <c r="DX124" s="1081"/>
      <c r="DY124" s="1081"/>
      <c r="DZ124" s="1082"/>
    </row>
    <row r="125" spans="1:130" s="247" customFormat="1" ht="26.25" customHeight="1">
      <c r="A125" s="1153"/>
      <c r="B125" s="1040"/>
      <c r="C125" s="1010" t="s">
        <v>454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465</v>
      </c>
      <c r="CL125" s="1102"/>
      <c r="CM125" s="1102"/>
      <c r="CN125" s="1102"/>
      <c r="CO125" s="1103"/>
      <c r="CP125" s="1034" t="s">
        <v>466</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c r="A126" s="1153"/>
      <c r="B126" s="1040"/>
      <c r="C126" s="1010" t="s">
        <v>456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389</v>
      </c>
      <c r="AB126" s="1053"/>
      <c r="AC126" s="1053"/>
      <c r="AD126" s="1053"/>
      <c r="AE126" s="1054"/>
      <c r="AF126" s="1055" t="s">
        <v>128</v>
      </c>
      <c r="AG126" s="1053"/>
      <c r="AH126" s="1053"/>
      <c r="AI126" s="1053"/>
      <c r="AJ126" s="1054"/>
      <c r="AK126" s="1055" t="s">
        <v>389</v>
      </c>
      <c r="AL126" s="1053"/>
      <c r="AM126" s="1053"/>
      <c r="AN126" s="1053"/>
      <c r="AO126" s="1054"/>
      <c r="AP126" s="1056" t="s">
        <v>389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467</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389</v>
      </c>
      <c r="DR126" s="1014"/>
      <c r="DS126" s="1014"/>
      <c r="DT126" s="1014"/>
      <c r="DU126" s="1014"/>
      <c r="DV126" s="1015" t="s">
        <v>128</v>
      </c>
      <c r="DW126" s="1015"/>
      <c r="DX126" s="1015"/>
      <c r="DY126" s="1015"/>
      <c r="DZ126" s="1016"/>
    </row>
    <row r="127" spans="1:130" s="247" customFormat="1" ht="26.25" customHeight="1">
      <c r="A127" s="1154"/>
      <c r="B127" s="1042"/>
      <c r="C127" s="1096" t="s">
        <v>468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389</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469</v>
      </c>
      <c r="AY127" s="1127"/>
      <c r="AZ127" s="1127"/>
      <c r="BA127" s="1127"/>
      <c r="BB127" s="1127"/>
      <c r="BC127" s="1127"/>
      <c r="BD127" s="1127"/>
      <c r="BE127" s="1128"/>
      <c r="BF127" s="1129" t="s">
        <v>470</v>
      </c>
      <c r="BG127" s="1127"/>
      <c r="BH127" s="1127"/>
      <c r="BI127" s="1127"/>
      <c r="BJ127" s="1127"/>
      <c r="BK127" s="1127"/>
      <c r="BL127" s="1128"/>
      <c r="BM127" s="1129" t="s">
        <v>471</v>
      </c>
      <c r="BN127" s="1127"/>
      <c r="BO127" s="1127"/>
      <c r="BP127" s="1127"/>
      <c r="BQ127" s="1127"/>
      <c r="BR127" s="1127"/>
      <c r="BS127" s="1128"/>
      <c r="BT127" s="1129" t="s">
        <v>472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473</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389</v>
      </c>
      <c r="DR127" s="1014"/>
      <c r="DS127" s="1014"/>
      <c r="DT127" s="1014"/>
      <c r="DU127" s="1014"/>
      <c r="DV127" s="1015" t="s">
        <v>128</v>
      </c>
      <c r="DW127" s="1015"/>
      <c r="DX127" s="1015"/>
      <c r="DY127" s="1015"/>
      <c r="DZ127" s="1016"/>
    </row>
    <row r="128" spans="1:130" s="247" customFormat="1" ht="26.25" customHeight="1" thickBot="1">
      <c r="A128" s="1137" t="s">
        <v>474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475</v>
      </c>
      <c r="X128" s="1139"/>
      <c r="Y128" s="1139"/>
      <c r="Z128" s="1140"/>
      <c r="AA128" s="1141" t="s">
        <v>128</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476</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477</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478</v>
      </c>
      <c r="X129" s="1168"/>
      <c r="Y129" s="1168"/>
      <c r="Z129" s="1169"/>
      <c r="AA129" s="1052">
        <v>2853317</v>
      </c>
      <c r="AB129" s="1053"/>
      <c r="AC129" s="1053"/>
      <c r="AD129" s="1053"/>
      <c r="AE129" s="1054"/>
      <c r="AF129" s="1055">
        <v>2856774</v>
      </c>
      <c r="AG129" s="1053"/>
      <c r="AH129" s="1053"/>
      <c r="AI129" s="1053"/>
      <c r="AJ129" s="1054"/>
      <c r="AK129" s="1055">
        <v>2778520</v>
      </c>
      <c r="AL129" s="1053"/>
      <c r="AM129" s="1053"/>
      <c r="AN129" s="1053"/>
      <c r="AO129" s="1054"/>
      <c r="AP129" s="1170"/>
      <c r="AQ129" s="1171"/>
      <c r="AR129" s="1171"/>
      <c r="AS129" s="1171"/>
      <c r="AT129" s="1172"/>
      <c r="AU129" s="285"/>
      <c r="AV129" s="285"/>
      <c r="AW129" s="285"/>
      <c r="AX129" s="1161" t="s">
        <v>479</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481</v>
      </c>
      <c r="X130" s="1168"/>
      <c r="Y130" s="1168"/>
      <c r="Z130" s="1169"/>
      <c r="AA130" s="1052">
        <v>396118</v>
      </c>
      <c r="AB130" s="1053"/>
      <c r="AC130" s="1053"/>
      <c r="AD130" s="1053"/>
      <c r="AE130" s="1054"/>
      <c r="AF130" s="1055">
        <v>392201</v>
      </c>
      <c r="AG130" s="1053"/>
      <c r="AH130" s="1053"/>
      <c r="AI130" s="1053"/>
      <c r="AJ130" s="1054"/>
      <c r="AK130" s="1055">
        <v>386168</v>
      </c>
      <c r="AL130" s="1053"/>
      <c r="AM130" s="1053"/>
      <c r="AN130" s="1053"/>
      <c r="AO130" s="1054"/>
      <c r="AP130" s="1170"/>
      <c r="AQ130" s="1171"/>
      <c r="AR130" s="1171"/>
      <c r="AS130" s="1171"/>
      <c r="AT130" s="1172"/>
      <c r="AU130" s="285"/>
      <c r="AV130" s="285"/>
      <c r="AW130" s="285"/>
      <c r="AX130" s="1161" t="s">
        <v>482</v>
      </c>
      <c r="AY130" s="1044"/>
      <c r="AZ130" s="1044"/>
      <c r="BA130" s="1044"/>
      <c r="BB130" s="1044"/>
      <c r="BC130" s="1044"/>
      <c r="BD130" s="1044"/>
      <c r="BE130" s="1045"/>
      <c r="BF130" s="1198">
        <v>7.1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483</v>
      </c>
      <c r="X131" s="1206"/>
      <c r="Y131" s="1206"/>
      <c r="Z131" s="1207"/>
      <c r="AA131" s="1099">
        <v>2457199</v>
      </c>
      <c r="AB131" s="1078"/>
      <c r="AC131" s="1078"/>
      <c r="AD131" s="1078"/>
      <c r="AE131" s="1079"/>
      <c r="AF131" s="1077">
        <v>2464573</v>
      </c>
      <c r="AG131" s="1078"/>
      <c r="AH131" s="1078"/>
      <c r="AI131" s="1078"/>
      <c r="AJ131" s="1079"/>
      <c r="AK131" s="1077">
        <v>2392352</v>
      </c>
      <c r="AL131" s="1078"/>
      <c r="AM131" s="1078"/>
      <c r="AN131" s="1078"/>
      <c r="AO131" s="1079"/>
      <c r="AP131" s="1208"/>
      <c r="AQ131" s="1209"/>
      <c r="AR131" s="1209"/>
      <c r="AS131" s="1209"/>
      <c r="AT131" s="1210"/>
      <c r="AU131" s="285"/>
      <c r="AV131" s="285"/>
      <c r="AW131" s="285"/>
      <c r="AX131" s="1180" t="s">
        <v>484</v>
      </c>
      <c r="AY131" s="1131"/>
      <c r="AZ131" s="1131"/>
      <c r="BA131" s="1131"/>
      <c r="BB131" s="1131"/>
      <c r="BC131" s="1131"/>
      <c r="BD131" s="1131"/>
      <c r="BE131" s="1132"/>
      <c r="BF131" s="1181">
        <v>0.9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485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486</v>
      </c>
      <c r="W132" s="1191"/>
      <c r="X132" s="1191"/>
      <c r="Y132" s="1191"/>
      <c r="Z132" s="1192"/>
      <c r="AA132" s="1193">
        <v>6.7818276009999998</v>
      </c>
      <c r="AB132" s="1194"/>
      <c r="AC132" s="1194"/>
      <c r="AD132" s="1194"/>
      <c r="AE132" s="1195"/>
      <c r="AF132" s="1196">
        <v>7.251519837</v>
      </c>
      <c r="AG132" s="1194"/>
      <c r="AH132" s="1194"/>
      <c r="AI132" s="1194"/>
      <c r="AJ132" s="1195"/>
      <c r="AK132" s="1196">
        <v>7.4288399030000001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487</v>
      </c>
      <c r="W133" s="1174"/>
      <c r="X133" s="1174"/>
      <c r="Y133" s="1174"/>
      <c r="Z133" s="1175"/>
      <c r="AA133" s="1176">
        <v>5.6</v>
      </c>
      <c r="AB133" s="1177"/>
      <c r="AC133" s="1177"/>
      <c r="AD133" s="1177"/>
      <c r="AE133" s="1178"/>
      <c r="AF133" s="1176">
        <v>6.6</v>
      </c>
      <c r="AG133" s="1177"/>
      <c r="AH133" s="1177"/>
      <c r="AI133" s="1177"/>
      <c r="AJ133" s="1178"/>
      <c r="AK133" s="1176">
        <v>7.1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250CcFHlwo7OZ2/nsoRc/t6IQ5NFlbDfVJrPvzp6umrsVxmfazjF4V+v48Z+JABMediOIBG5v06ZtizwxjYrw==" saltValue="+OkCkqBcCBlc1FIx2VdC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HR93aGqKpXrWsc/fHCZWTD66T6eFg65qYiByyTpoBoLJeSrXNSnV1DJZtCyyJiuHZV6LbPav7wDTeYSzWivLQ==" saltValue="pjO7L40oK2OChZgs1/iq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W19" sqref="W19:AB20"/>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M8SYsNJK7mX7VQ1o4ho6bQnPUOf1UNbbv/oLirqTTcTnTBAxiCBgjXOzXNjku5Sc7t3e0HTuIWjmPeyEwBgGA==" saltValue="YrvUdgIAOsGTEJj3jtiy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W19" sqref="W19:AB20"/>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491</v>
      </c>
      <c r="AP7" s="304"/>
      <c r="AQ7" s="305" t="s">
        <v>492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493</v>
      </c>
      <c r="AQ8" s="311" t="s">
        <v>494</v>
      </c>
      <c r="AR8" s="312" t="s">
        <v>495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496</v>
      </c>
      <c r="AL9" s="1217"/>
      <c r="AM9" s="1217"/>
      <c r="AN9" s="1218"/>
      <c r="AO9" s="313">
        <v>663246</v>
      </c>
      <c r="AP9" s="313">
        <v>68538</v>
      </c>
      <c r="AQ9" s="314">
        <v>92300</v>
      </c>
      <c r="AR9" s="315">
        <v>-25.7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497</v>
      </c>
      <c r="AL10" s="1217"/>
      <c r="AM10" s="1217"/>
      <c r="AN10" s="1218"/>
      <c r="AO10" s="316">
        <v>50423</v>
      </c>
      <c r="AP10" s="316">
        <v>5211</v>
      </c>
      <c r="AQ10" s="317">
        <v>10627</v>
      </c>
      <c r="AR10" s="318">
        <v>-51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498</v>
      </c>
      <c r="AL11" s="1217"/>
      <c r="AM11" s="1217"/>
      <c r="AN11" s="1218"/>
      <c r="AO11" s="316">
        <v>179911</v>
      </c>
      <c r="AP11" s="316">
        <v>18592</v>
      </c>
      <c r="AQ11" s="317">
        <v>14044</v>
      </c>
      <c r="AR11" s="318">
        <v>32.4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499</v>
      </c>
      <c r="AL12" s="1217"/>
      <c r="AM12" s="1217"/>
      <c r="AN12" s="1218"/>
      <c r="AO12" s="316">
        <v>45051</v>
      </c>
      <c r="AP12" s="316">
        <v>4655</v>
      </c>
      <c r="AQ12" s="317">
        <v>859</v>
      </c>
      <c r="AR12" s="318">
        <v>441.9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500</v>
      </c>
      <c r="AL13" s="1217"/>
      <c r="AM13" s="1217"/>
      <c r="AN13" s="1218"/>
      <c r="AO13" s="316" t="s">
        <v>501</v>
      </c>
      <c r="AP13" s="316" t="s">
        <v>501</v>
      </c>
      <c r="AQ13" s="317">
        <v>30</v>
      </c>
      <c r="AR13" s="318" t="s">
        <v>501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502</v>
      </c>
      <c r="AL14" s="1217"/>
      <c r="AM14" s="1217"/>
      <c r="AN14" s="1218"/>
      <c r="AO14" s="316">
        <v>46826</v>
      </c>
      <c r="AP14" s="316">
        <v>4839</v>
      </c>
      <c r="AQ14" s="317">
        <v>4161</v>
      </c>
      <c r="AR14" s="318">
        <v>16.3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503</v>
      </c>
      <c r="AL15" s="1217"/>
      <c r="AM15" s="1217"/>
      <c r="AN15" s="1218"/>
      <c r="AO15" s="316">
        <v>8556</v>
      </c>
      <c r="AP15" s="316">
        <v>884</v>
      </c>
      <c r="AQ15" s="317">
        <v>2030</v>
      </c>
      <c r="AR15" s="318">
        <v>-56.5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504</v>
      </c>
      <c r="AL16" s="1220"/>
      <c r="AM16" s="1220"/>
      <c r="AN16" s="1221"/>
      <c r="AO16" s="316">
        <v>-43952</v>
      </c>
      <c r="AP16" s="316">
        <v>-4542</v>
      </c>
      <c r="AQ16" s="317">
        <v>-8642</v>
      </c>
      <c r="AR16" s="318">
        <v>-47.4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950061</v>
      </c>
      <c r="AP17" s="316">
        <v>98177</v>
      </c>
      <c r="AQ17" s="317">
        <v>115409</v>
      </c>
      <c r="AR17" s="318">
        <v>-14.9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509</v>
      </c>
      <c r="AL21" s="1212"/>
      <c r="AM21" s="1212"/>
      <c r="AN21" s="1213"/>
      <c r="AO21" s="328">
        <v>9.1999999999999993</v>
      </c>
      <c r="AP21" s="329">
        <v>10.59</v>
      </c>
      <c r="AQ21" s="330">
        <v>-1.39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510</v>
      </c>
      <c r="AL22" s="1212"/>
      <c r="AM22" s="1212"/>
      <c r="AN22" s="1213"/>
      <c r="AO22" s="333">
        <v>92.8</v>
      </c>
      <c r="AP22" s="334">
        <v>96.7</v>
      </c>
      <c r="AQ22" s="335">
        <v>-3.9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491</v>
      </c>
      <c r="AP30" s="304"/>
      <c r="AQ30" s="305" t="s">
        <v>492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493</v>
      </c>
      <c r="AQ31" s="311" t="s">
        <v>494</v>
      </c>
      <c r="AR31" s="312" t="s">
        <v>495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514</v>
      </c>
      <c r="AL32" s="1228"/>
      <c r="AM32" s="1228"/>
      <c r="AN32" s="1229"/>
      <c r="AO32" s="343">
        <v>339421</v>
      </c>
      <c r="AP32" s="343">
        <v>35075</v>
      </c>
      <c r="AQ32" s="344">
        <v>54047</v>
      </c>
      <c r="AR32" s="345">
        <v>-35.1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515</v>
      </c>
      <c r="AL33" s="1228"/>
      <c r="AM33" s="1228"/>
      <c r="AN33" s="1229"/>
      <c r="AO33" s="343" t="s">
        <v>501</v>
      </c>
      <c r="AP33" s="343" t="s">
        <v>501</v>
      </c>
      <c r="AQ33" s="344" t="s">
        <v>501</v>
      </c>
      <c r="AR33" s="345" t="s">
        <v>501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516</v>
      </c>
      <c r="AL34" s="1228"/>
      <c r="AM34" s="1228"/>
      <c r="AN34" s="1229"/>
      <c r="AO34" s="343" t="s">
        <v>501</v>
      </c>
      <c r="AP34" s="343" t="s">
        <v>501</v>
      </c>
      <c r="AQ34" s="344" t="s">
        <v>501</v>
      </c>
      <c r="AR34" s="345" t="s">
        <v>501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517</v>
      </c>
      <c r="AL35" s="1228"/>
      <c r="AM35" s="1228"/>
      <c r="AN35" s="1229"/>
      <c r="AO35" s="343" t="s">
        <v>501</v>
      </c>
      <c r="AP35" s="343" t="s">
        <v>501</v>
      </c>
      <c r="AQ35" s="344">
        <v>14654</v>
      </c>
      <c r="AR35" s="345" t="s">
        <v>501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518</v>
      </c>
      <c r="AL36" s="1228"/>
      <c r="AM36" s="1228"/>
      <c r="AN36" s="1229"/>
      <c r="AO36" s="343">
        <v>224471</v>
      </c>
      <c r="AP36" s="343">
        <v>23196</v>
      </c>
      <c r="AQ36" s="344">
        <v>3772</v>
      </c>
      <c r="AR36" s="345">
        <v>515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519</v>
      </c>
      <c r="AL37" s="1228"/>
      <c r="AM37" s="1228"/>
      <c r="AN37" s="1229"/>
      <c r="AO37" s="343" t="s">
        <v>501</v>
      </c>
      <c r="AP37" s="343" t="s">
        <v>501</v>
      </c>
      <c r="AQ37" s="344">
        <v>740</v>
      </c>
      <c r="AR37" s="345" t="s">
        <v>501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520</v>
      </c>
      <c r="AL38" s="1231"/>
      <c r="AM38" s="1231"/>
      <c r="AN38" s="1232"/>
      <c r="AO38" s="346" t="s">
        <v>501</v>
      </c>
      <c r="AP38" s="346" t="s">
        <v>501</v>
      </c>
      <c r="AQ38" s="347">
        <v>12</v>
      </c>
      <c r="AR38" s="335" t="s">
        <v>501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521</v>
      </c>
      <c r="AL39" s="1231"/>
      <c r="AM39" s="1231"/>
      <c r="AN39" s="1232"/>
      <c r="AO39" s="343" t="s">
        <v>501</v>
      </c>
      <c r="AP39" s="343" t="s">
        <v>501</v>
      </c>
      <c r="AQ39" s="344">
        <v>-2627</v>
      </c>
      <c r="AR39" s="345" t="s">
        <v>501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522</v>
      </c>
      <c r="AL40" s="1228"/>
      <c r="AM40" s="1228"/>
      <c r="AN40" s="1229"/>
      <c r="AO40" s="343">
        <v>-386168</v>
      </c>
      <c r="AP40" s="343">
        <v>-39906</v>
      </c>
      <c r="AQ40" s="344">
        <v>-48398</v>
      </c>
      <c r="AR40" s="345">
        <v>-17.5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177724</v>
      </c>
      <c r="AP41" s="343">
        <v>18366</v>
      </c>
      <c r="AQ41" s="344">
        <v>22201</v>
      </c>
      <c r="AR41" s="345">
        <v>-17.3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491</v>
      </c>
      <c r="AN49" s="1224" t="s">
        <v>526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527</v>
      </c>
      <c r="AO50" s="360" t="s">
        <v>528</v>
      </c>
      <c r="AP50" s="361" t="s">
        <v>529</v>
      </c>
      <c r="AQ50" s="362" t="s">
        <v>530</v>
      </c>
      <c r="AR50" s="363" t="s">
        <v>531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536586</v>
      </c>
      <c r="AN51" s="365">
        <v>52162</v>
      </c>
      <c r="AO51" s="366">
        <v>2.2000000000000002</v>
      </c>
      <c r="AP51" s="367">
        <v>75972</v>
      </c>
      <c r="AQ51" s="368">
        <v>-17.3</v>
      </c>
      <c r="AR51" s="369">
        <v>19.5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463550</v>
      </c>
      <c r="AN52" s="373">
        <v>45062</v>
      </c>
      <c r="AO52" s="374">
        <v>4.3</v>
      </c>
      <c r="AP52" s="375">
        <v>40712</v>
      </c>
      <c r="AQ52" s="376">
        <v>-25.2</v>
      </c>
      <c r="AR52" s="377">
        <v>29.5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377553</v>
      </c>
      <c r="AN53" s="365">
        <v>37467</v>
      </c>
      <c r="AO53" s="366">
        <v>-28.2</v>
      </c>
      <c r="AP53" s="367">
        <v>79466</v>
      </c>
      <c r="AQ53" s="368">
        <v>4.5999999999999996</v>
      </c>
      <c r="AR53" s="369">
        <v>-32.799999999999997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323991</v>
      </c>
      <c r="AN54" s="373">
        <v>32152</v>
      </c>
      <c r="AO54" s="374">
        <v>-28.6</v>
      </c>
      <c r="AP54" s="375">
        <v>44645</v>
      </c>
      <c r="AQ54" s="376">
        <v>9.6999999999999993</v>
      </c>
      <c r="AR54" s="377">
        <v>-38.299999999999997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337851</v>
      </c>
      <c r="AN55" s="365">
        <v>33992</v>
      </c>
      <c r="AO55" s="366">
        <v>-9.3000000000000007</v>
      </c>
      <c r="AP55" s="367">
        <v>90072</v>
      </c>
      <c r="AQ55" s="368">
        <v>13.3</v>
      </c>
      <c r="AR55" s="369">
        <v>-22.6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325656</v>
      </c>
      <c r="AN56" s="373">
        <v>32765</v>
      </c>
      <c r="AO56" s="374">
        <v>1.9</v>
      </c>
      <c r="AP56" s="375">
        <v>46083</v>
      </c>
      <c r="AQ56" s="376">
        <v>3.2</v>
      </c>
      <c r="AR56" s="377">
        <v>-1.3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314620</v>
      </c>
      <c r="AN57" s="365">
        <v>32130</v>
      </c>
      <c r="AO57" s="366">
        <v>-5.5</v>
      </c>
      <c r="AP57" s="367">
        <v>88328</v>
      </c>
      <c r="AQ57" s="368">
        <v>-1.9</v>
      </c>
      <c r="AR57" s="369">
        <v>-3.6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297448</v>
      </c>
      <c r="AN58" s="373">
        <v>30377</v>
      </c>
      <c r="AO58" s="374">
        <v>-7.3</v>
      </c>
      <c r="AP58" s="375">
        <v>49013</v>
      </c>
      <c r="AQ58" s="376">
        <v>6.4</v>
      </c>
      <c r="AR58" s="377">
        <v>-13.7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365060</v>
      </c>
      <c r="AN59" s="365">
        <v>37725</v>
      </c>
      <c r="AO59" s="366">
        <v>17.399999999999999</v>
      </c>
      <c r="AP59" s="367">
        <v>103390</v>
      </c>
      <c r="AQ59" s="368">
        <v>17.100000000000001</v>
      </c>
      <c r="AR59" s="369">
        <v>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282779</v>
      </c>
      <c r="AN60" s="373">
        <v>29222</v>
      </c>
      <c r="AO60" s="374">
        <v>-3.8</v>
      </c>
      <c r="AP60" s="375">
        <v>51269</v>
      </c>
      <c r="AQ60" s="376">
        <v>4.5999999999999996</v>
      </c>
      <c r="AR60" s="377">
        <v>-8.4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386334</v>
      </c>
      <c r="AN61" s="380">
        <v>38695</v>
      </c>
      <c r="AO61" s="381">
        <v>-4.7</v>
      </c>
      <c r="AP61" s="382">
        <v>87446</v>
      </c>
      <c r="AQ61" s="383">
        <v>3.2</v>
      </c>
      <c r="AR61" s="369">
        <v>-7.9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338685</v>
      </c>
      <c r="AN62" s="373">
        <v>33916</v>
      </c>
      <c r="AO62" s="374">
        <v>-6.7</v>
      </c>
      <c r="AP62" s="375">
        <v>46344</v>
      </c>
      <c r="AQ62" s="376">
        <v>-0.3</v>
      </c>
      <c r="AR62" s="377">
        <v>-6.4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uGaDkV5W9XYhGiTUPfkN11EUiFH+tbnVRtJwmZf0TMBMX0KlWKCPsiMewC7BEJ9mSEyXqe6KcYf8JvmMx58gwQ==" saltValue="3BEnY1b4Z/ivvjOupoEO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540</v>
      </c>
    </row>
    <row r="120" spans="125:125" ht="13.5" hidden="1" customHeight="1"/>
    <row r="121" spans="125:125" ht="13.5" hidden="1" customHeight="1">
      <c r="DU121" s="291"/>
    </row>
  </sheetData>
  <sheetProtection algorithmName="SHA-512" hashValue="+Td6CnWoyv+hczfv530Ctl4U5ln0g5pKJHY3D/dvkiqOkpy0s421dySNFnQkCBjJ41RSeU+8xwuJgrn5ymaByA==" saltValue="svN0vl8FopbvrD8gbSR1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541</v>
      </c>
    </row>
  </sheetData>
  <sheetProtection algorithmName="SHA-512" hashValue="nAu8pzBpyK45njYk3Q9jvs/ppanoIcfjPA2B4/kooI6P33nmnX6I+XVjBRrGjih3qoS1V1lAtARg4U758DErlw==" saltValue="3IY5S84d6oNuieVn5eUn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election activeCell="W19" sqref="W19:AB2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6" t="s">
        <v>3</v>
      </c>
      <c r="D47" s="1236"/>
      <c r="E47" s="1237"/>
      <c r="F47" s="11">
        <v>20.76</v>
      </c>
      <c r="G47" s="12">
        <v>22.38</v>
      </c>
      <c r="H47" s="12">
        <v>22.79</v>
      </c>
      <c r="I47" s="12">
        <v>21.12</v>
      </c>
      <c r="J47" s="13">
        <v>16.02</v>
      </c>
    </row>
    <row r="48" spans="2:10" ht="57.75" customHeight="1">
      <c r="B48" s="14"/>
      <c r="C48" s="1238" t="s">
        <v>4</v>
      </c>
      <c r="D48" s="1238"/>
      <c r="E48" s="1239"/>
      <c r="F48" s="15">
        <v>5.14</v>
      </c>
      <c r="G48" s="16">
        <v>2.73</v>
      </c>
      <c r="H48" s="16">
        <v>4</v>
      </c>
      <c r="I48" s="16">
        <v>4.76</v>
      </c>
      <c r="J48" s="17">
        <v>8.01</v>
      </c>
    </row>
    <row r="49" spans="2:10" ht="57.75" customHeight="1" thickBot="1">
      <c r="B49" s="18"/>
      <c r="C49" s="1240" t="s">
        <v>5</v>
      </c>
      <c r="D49" s="1240"/>
      <c r="E49" s="1241"/>
      <c r="F49" s="19">
        <v>3.97</v>
      </c>
      <c r="G49" s="20" t="s">
        <v>547</v>
      </c>
      <c r="H49" s="20">
        <v>1.3</v>
      </c>
      <c r="I49" s="20" t="s">
        <v>548</v>
      </c>
      <c r="J49" s="21" t="s">
        <v>549</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AavRqIceOTgfDuvC1GSOUmSMLfrmL9h1fXHlYLOoPEzzg4Wzg14DOzmfj86GRWsocdcDLCV6jjIEKw09A4iX7A==" saltValue="SiGSG/obc9jJ0KcxYZ4j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2021-10-07T01:04:34Z</cp:lastPrinted>
  <dcterms:created xsi:type="dcterms:W3CDTF">2021-02-05T01:47:27Z</dcterms:created>
  <dcterms:modified xsi:type="dcterms:W3CDTF">2022-03-14T02:27:50Z</dcterms:modified>
  <cp:category/>
</cp:coreProperties>
</file>