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ILESV02\mirai_sen\R３年度\03　財政担当\★HP公表\財政状況資料集\平成29年度\"/>
    </mc:Choice>
  </mc:AlternateContent>
  <xr:revisionPtr revIDLastSave="0" documentId="13_ncr:1_{F57D80EE-BB49-47F8-81A6-ACA1C3D6724A}" xr6:coauthVersionLast="44" xr6:coauthVersionMax="44" xr10:uidLastSave="{00000000-0000-0000-0000-000000000000}"/>
  <bookViews>
    <workbookView xWindow="-120" yWindow="-120" windowWidth="29040" windowHeight="15840" tabRatio="85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AM34" i="10"/>
  <c r="C34" i="10"/>
  <c r="U34" i="10" s="1"/>
  <c r="U35" i="10" l="1"/>
  <c r="U36" i="10" s="1"/>
  <c r="BW34" i="10"/>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<sst xmlns="http://schemas.openxmlformats.org/spreadsheetml/2006/main" count="1135" uniqueCount="580">
  <si>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</si>
  <si>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</si>
  <si>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</si>
  <si>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</si>
  <si>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</si>
  <si>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</si>
  <si>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</si>
  <si>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</si>
  <si>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</si>
  <si>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</si>
  <si>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</si>
  <si>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</si>
  <si>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</si>
  <si>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</si>
  <si>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</si>
  <si>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</si>
  <si>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</si>
  <si>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</si>
  <si>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</si>
  <si>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</si>
  <si>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</si>
  <si>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</si>
  <si>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</si>
  <si>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</si>
  <si>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</si>
  <si>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</si>
  <si>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</si>
  <si>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</si>
  <si>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</si>
  <si>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</si>
  <si>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</si>
  <si>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</si>
  <si>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</si>
  <si>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</si>
  <si>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</si>
  <si>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</si>
  <si>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</si>
  <si>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</si>
  <si>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</si>
  <si>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</si>
  <si>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</si>
  <si>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</si>
  <si>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</si>
  <si>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</si>
  <si>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</si>
  <si>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</si>
  <si>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</si>
  <si>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</si>
  <si>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</si>
  <si>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</si>
  <si>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</si>
  <si>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</si>
  <si>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</si>
  <si>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</si>
  <si>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</si>
  <si>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</si>
  <si>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</si>
  <si>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</si>
  <si>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</si>
  <si>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</si>
  <si>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</si>
  <si>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</si>
  <si>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</si>
  <si>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</si>
  <si>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</si>
  <si>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</si>
  <si>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</si>
  <si>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</si>
  <si>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</si>
  <si>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</si>
  <si>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</si>
  <si>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</si>
  <si>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</si>
  <si>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</si>
  <si>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</si>
  <si>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</si>
  <si>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</si>
  <si>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</si>
  <si>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</si>
  <si>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</si>
  <si>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</si>
  <si>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</si>
  <si>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</si>
  <si>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</si>
  <si>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</si>
  <si>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</si>
  <si>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</si>
  <si>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</si>
  <si>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</si>
  <si>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</si>
  <si>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</si>
  <si>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皆野町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</si>
  <si>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</si>
  <si>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</si>
  <si>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</si>
  <si>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</si>
  <si>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</si>
  <si>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</si>
  <si>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</si>
  <si>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</si>
  <si>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</si>
  <si>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</si>
  <si>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</si>
  <si>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</si>
  <si>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</si>
  <si>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</si>
  <si>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</si>
  <si>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</si>
  <si>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</si>
  <si>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</si>
  <si>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</si>
  <si>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</si>
  <si>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</si>
  <si>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</si>
  <si>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</si>
  <si>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</si>
  <si>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</si>
  <si>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</si>
  <si>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</si>
  <si>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</si>
  <si>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</si>
  <si>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</si>
  <si>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</si>
  <si>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</si>
  <si>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</si>
  <si>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</si>
  <si>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</si>
  <si>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</si>
  <si>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</si>
  <si>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</si>
  <si>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</si>
  <si>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</si>
  <si>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</si>
  <si>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</si>
  <si>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</si>
  <si>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</si>
  <si>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</si>
  <si>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</si>
  <si>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</si>
  <si>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</si>
  <si>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</si>
  <si>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</si>
  <si>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</si>
  <si>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</si>
  <si>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</si>
  <si>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</si>
  <si>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</si>
  <si>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</si>
  <si>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</si>
  <si>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</si>
  <si>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</si>
  <si>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</si>
  <si>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</si>
  <si>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</si>
  <si>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</si>
  <si>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</si>
  <si>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</si>
  <si>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</si>
  <si>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</si>
  <si>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</si>
  <si>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</si>
  <si>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</si>
  <si>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</si>
  <si>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</si>
  <si>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</si>
  <si>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</si>
  <si>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</si>
  <si>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</si>
  <si>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</si>
  <si>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</si>
  <si>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</si>
  <si>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</si>
  <si>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</si>
  <si>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</si>
  <si>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</si>
  <si>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</si>
  <si>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</si>
  <si>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</si>
  <si>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</si>
  <si>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</si>
  <si>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</si>
  <si>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</si>
  <si>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</si>
  <si>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</si>
  <si>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</si>
  <si>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</si>
  <si>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</si>
  <si>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</si>
  <si>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</si>
  <si>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</si>
  <si>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</si>
  <si>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</si>
  <si>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</si>
  <si>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</si>
  <si>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</si>
  <si>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</si>
  <si>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</si>
  <si>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</si>
  <si>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</si>
  <si>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</si>
  <si>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</si>
  <si>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</si>
  <si>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</si>
  <si>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</si>
  <si>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</si>
  <si>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</si>
  <si>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</si>
  <si>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</si>
  <si>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</si>
  <si>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</si>
  <si>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埼玉県皆野町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</si>
  <si>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</si>
  <si>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</si>
  <si>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</si>
  <si>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</si>
  <si>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</si>
  <si>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</si>
  <si>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</si>
  <si>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</si>
  <si>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</si>
  <si>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</si>
  <si>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</si>
  <si>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</si>
  <si>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</si>
  <si>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</si>
  <si>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</si>
  <si>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</si>
  <si>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</si>
  <si>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</si>
  <si>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</si>
  <si>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</si>
  <si>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</si>
  <si>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</si>
  <si>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</si>
  <si>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</si>
  <si>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</si>
  <si>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</si>
  <si>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</si>
  <si>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</si>
  <si>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</si>
  <si>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</si>
  <si>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</si>
  <si>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</si>
  <si>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</si>
  <si>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</si>
  <si>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</si>
  <si>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</si>
  <si>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</si>
  <si>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</si>
  <si>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</si>
  <si>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</si>
  <si>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</si>
  <si>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</si>
  <si>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</si>
  <si>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</si>
  <si>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</si>
  <si>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</si>
  <si>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</si>
  <si>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</si>
  <si>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</si>
  <si>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</si>
  <si>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</si>
  <si>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</si>
  <si>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</si>
  <si>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</si>
  <si>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</si>
  <si>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</si>
  <si>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</si>
  <si>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</si>
  <si>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</si>
  <si>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</si>
  <si>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</si>
  <si>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</si>
  <si>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</si>
  <si>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</si>
  <si>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</si>
  <si>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</si>
  <si>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</si>
  <si>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</si>
  <si>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</si>
  <si>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</si>
  <si>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</si>
  <si>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</si>
  <si>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</si>
  <si>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</si>
  <si>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</si>
  <si>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</si>
  <si>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</si>
  <si>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</si>
  <si>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</si>
  <si>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</si>
  <si>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</si>
  <si>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</si>
  <si>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</si>
  <si>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</si>
  <si>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</si>
  <si>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</si>
  <si>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</si>
  <si>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</si>
  <si>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</si>
  <si>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</si>
  <si>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</si>
  <si>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</si>
  <si>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</si>
  <si>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</si>
  <si>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</si>
  <si>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</si>
  <si>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</si>
  <si>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</si>
  <si>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</si>
  <si>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</si>
  <si>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</si>
  <si>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</si>
  <si>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</si>
  <si>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</si>
  <si>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</si>
  <si>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</si>
  <si>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</si>
  <si>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</si>
  <si>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</si>
  <si>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</si>
  <si>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</si>
  <si>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</si>
  <si>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</si>
  <si>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</si>
  <si>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</si>
  <si>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</si>
  <si>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</si>
  <si>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</si>
  <si>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</si>
  <si>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</si>
  <si>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</si>
  <si>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</si>
  <si>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</si>
  <si>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</si>
  <si>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</si>
  <si>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</si>
  <si>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</si>
  <si>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</si>
  <si>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</si>
  <si>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</si>
  <si>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</si>
  <si>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</si>
  <si>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</si>
  <si>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</si>
  <si>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</si>
  <si>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</si>
  <si>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</si>
  <si>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</si>
  <si>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</si>
  <si>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</si>
  <si>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</si>
  <si>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</si>
  <si>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</si>
  <si>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</si>
  <si>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</si>
  <si>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</si>
  <si>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</si>
  <si>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</si>
  <si>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</si>
  <si>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埼玉県皆野町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</si>
  <si>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</si>
  <si>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</si>
  <si>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</si>
  <si>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</si>
  <si>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</si>
  <si>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</si>
  <si>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</si>
  <si>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</si>
  <si>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</si>
  <si>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</si>
  <si>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</si>
  <si>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</si>
  <si>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</si>
  <si>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</si>
  <si>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</si>
  <si>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</si>
  <si>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</si>
  <si>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</si>
  <si>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</si>
  <si>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</si>
  <si>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</si>
  <si>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</si>
  <si>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</si>
  <si>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</si>
  <si>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</si>
  <si>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</si>
  <si>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</si>
  <si>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</si>
  <si>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</si>
  <si>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</si>
  <si>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</si>
  <si>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</si>
  <si>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</si>
  <si>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</si>
  <si>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</si>
  <si>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</si>
  <si>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</si>
  <si>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</si>
  <si>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</si>
  <si>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</si>
  <si>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</si>
  <si>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</si>
  <si>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</si>
  <si>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</si>
  <si>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</si>
  <si>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</si>
  <si>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</si>
  <si>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</si>
  <si>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</si>
  <si>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</si>
  <si>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</si>
  <si>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</si>
  <si>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</si>
  <si>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</si>
  <si>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</si>
  <si>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</si>
  <si>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</si>
  <si>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</si>
  <si>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</si>
  <si>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</si>
  <si>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</si>
  <si>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</si>
  <si>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</si>
  <si>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</si>
  <si>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</si>
  <si>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</si>
  <si>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</si>
  <si>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</si>
  <si>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</si>
  <si>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</si>
  <si>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</si>
  <si>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</si>
  <si>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</si>
  <si>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</si>
  <si>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</si>
  <si>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</si>
  <si>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</si>
  <si>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</si>
  <si>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</si>
  <si>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</si>
  <si>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</si>
  <si>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</si>
  <si>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</si>
  <si>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</si>
  <si>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</si>
  <si>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</si>
  <si>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</si>
  <si>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</si>
  <si>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</si>
  <si>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</si>
  <si>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</si>
  <si>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</si>
  <si>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</si>
  <si>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</si>
  <si>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</si>
  <si>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</si>
  <si>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</si>
  <si>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</si>
  <si>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</si>
  <si>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</si>
  <si>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</si>
  <si>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</si>
  <si>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</si>
  <si>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</si>
  <si>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</si>
  <si>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</si>
  <si>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</si>
  <si>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</si>
  <si>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</si>
  <si>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</si>
  <si>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</si>
  <si>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</si>
  <si>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</si>
  <si>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</si>
  <si>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</si>
  <si>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</si>
  <si>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</si>
  <si>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</si>
  <si>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</si>
  <si>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</si>
  <si>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</si>
  <si>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</si>
  <si>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</si>
  <si>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</si>
  <si>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</si>
  <si>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</si>
  <si>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</si>
  <si>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</si>
  <si>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</si>
  <si>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</si>
  <si>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</si>
  <si>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</si>
  <si>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</si>
  <si>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</si>
  <si>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</si>
  <si>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</si>
  <si>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</si>
  <si>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</si>
  <si>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</si>
  <si>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</si>
  <si>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</si>
  <si>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</si>
  <si>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</si>
  <si>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</si>
  <si>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</si>
  <si>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</si>
  <si>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</si>
  <si>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</si>
  <si>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</si>
  <si>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</si>
  <si>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</si>
  <si>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</si>
  <si>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</si>
  <si>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</si>
  <si>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</si>
  <si>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</si>
  <si>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</si>
  <si>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</si>
  <si>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</si>
  <si>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</si>
  <si>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</si>
  <si>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</si>
  <si>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</si>
  <si>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</si>
  <si>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</si>
  <si>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</si>
  <si>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</si>
  <si>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</si>
  <si>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</si>
  <si>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</si>
  <si>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</si>
  <si>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</si>
  <si>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</si>
  <si>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</si>
  <si>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</si>
  <si>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</si>
  <si>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</si>
  <si>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</si>
  <si>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0.66</t>
  </si>
  <si>
    <t>▲ 1.96</t>
  </si>
  <si>
    <t>国民健康保険特別会計</t>
  </si>
  <si>
    <t>一般会計</t>
  </si>
  <si>
    <t>介護保険特別会計</t>
  </si>
  <si>
    <t>後期高齢者医療特別会計</t>
  </si>
  <si>
    <t>その他会計（赤字）</t>
  </si>
  <si>
    <t>その他会計（黒字）</t>
  </si>
  <si>
    <t>埼玉県後期高齢者医療広域連合</t>
    <rPh sb="0" eb="3">
      <t>サイタマケン</t>
    </rPh>
    <rPh sb="3" eb="5">
      <t>コウキ</t>
    </rPh>
    <rPh sb="5" eb="8">
      <t>コウレイシャ</t>
    </rPh>
    <rPh sb="8" eb="10">
      <t>イリョウ</t>
    </rPh>
    <rPh sb="10" eb="12">
      <t>コウイキ</t>
    </rPh>
    <rPh sb="12" eb="14">
      <t>レンゴウ</t>
    </rPh>
    <phoneticPr fontId="5"/>
  </si>
  <si>
    <t>-</t>
    <phoneticPr fontId="5"/>
  </si>
  <si>
    <t>一般会計</t>
    <rPh sb="0" eb="2">
      <t>イッパン</t>
    </rPh>
    <rPh sb="2" eb="4">
      <t>カイケイ</t>
    </rPh>
    <phoneticPr fontId="5"/>
  </si>
  <si>
    <t>特別会計</t>
    <rPh sb="0" eb="4">
      <t>トクベツカイケイ</t>
    </rPh>
    <phoneticPr fontId="5"/>
  </si>
  <si>
    <t>埼玉県市町村総合事務組合</t>
    <rPh sb="0" eb="3">
      <t>サイタマケン</t>
    </rPh>
    <rPh sb="3" eb="6">
      <t>シチョウソン</t>
    </rPh>
    <rPh sb="6" eb="8">
      <t>ソウゴウ</t>
    </rPh>
    <rPh sb="8" eb="10">
      <t>ジム</t>
    </rPh>
    <rPh sb="10" eb="12">
      <t>クミアイ</t>
    </rPh>
    <phoneticPr fontId="5"/>
  </si>
  <si>
    <t>交通災害特別会計</t>
    <rPh sb="0" eb="2">
      <t>コウツウ</t>
    </rPh>
    <rPh sb="2" eb="4">
      <t>サイガイ</t>
    </rPh>
    <rPh sb="4" eb="6">
      <t>トクベツ</t>
    </rPh>
    <rPh sb="6" eb="8">
      <t>カイケイ</t>
    </rPh>
    <phoneticPr fontId="5"/>
  </si>
  <si>
    <t>彩の国さいたま人づくり広域連合</t>
    <rPh sb="0" eb="1">
      <t>サイ</t>
    </rPh>
    <rPh sb="2" eb="3">
      <t>クニ</t>
    </rPh>
    <rPh sb="7" eb="8">
      <t>ヒト</t>
    </rPh>
    <rPh sb="11" eb="15">
      <t>コウイキレンゴウ</t>
    </rPh>
    <phoneticPr fontId="5"/>
  </si>
  <si>
    <t>皆野・長瀞下水道組合</t>
    <rPh sb="0" eb="2">
      <t>ミナノ</t>
    </rPh>
    <rPh sb="3" eb="5">
      <t>ナガトロ</t>
    </rPh>
    <rPh sb="5" eb="8">
      <t>ゲスイドウ</t>
    </rPh>
    <rPh sb="8" eb="10">
      <t>クミアイ</t>
    </rPh>
    <phoneticPr fontId="2"/>
  </si>
  <si>
    <t>秩父広域市町村圏組合</t>
    <rPh sb="0" eb="2">
      <t>チチブ</t>
    </rPh>
    <rPh sb="2" eb="4">
      <t>コウイキ</t>
    </rPh>
    <rPh sb="4" eb="8">
      <t>シチョウソンケン</t>
    </rPh>
    <rPh sb="8" eb="10">
      <t>クミアイ</t>
    </rPh>
    <phoneticPr fontId="2"/>
  </si>
  <si>
    <t>一般会計</t>
    <rPh sb="0" eb="2">
      <t>イッパン</t>
    </rPh>
    <rPh sb="2" eb="4">
      <t>カイケイ</t>
    </rPh>
    <phoneticPr fontId="2"/>
  </si>
  <si>
    <t>下水道事業会計</t>
    <rPh sb="0" eb="3">
      <t>ゲスイドウ</t>
    </rPh>
    <rPh sb="3" eb="5">
      <t>ジギョウ</t>
    </rPh>
    <rPh sb="5" eb="7">
      <t>カイケイ</t>
    </rPh>
    <phoneticPr fontId="2"/>
  </si>
  <si>
    <t>浄化槽市町村整備型事業特別会計</t>
    <rPh sb="0" eb="3">
      <t>ジョウカソウ</t>
    </rPh>
    <rPh sb="3" eb="6">
      <t>シチョウソン</t>
    </rPh>
    <rPh sb="6" eb="8">
      <t>セイビ</t>
    </rPh>
    <rPh sb="8" eb="9">
      <t>ガタ</t>
    </rPh>
    <rPh sb="9" eb="11">
      <t>ジギョウ</t>
    </rPh>
    <rPh sb="11" eb="13">
      <t>トクベツ</t>
    </rPh>
    <rPh sb="13" eb="15">
      <t>カイケイ</t>
    </rPh>
    <phoneticPr fontId="2"/>
  </si>
  <si>
    <t>水道事業会計</t>
    <rPh sb="0" eb="2">
      <t>スイドウ</t>
    </rPh>
    <rPh sb="2" eb="4">
      <t>ジギョウ</t>
    </rPh>
    <rPh sb="4" eb="6">
      <t>カイケイ</t>
    </rPh>
    <phoneticPr fontId="2"/>
  </si>
  <si>
    <t>-</t>
    <phoneticPr fontId="2"/>
  </si>
  <si>
    <t>公共施設整備基金</t>
    <rPh sb="0" eb="2">
      <t>コウキョウ</t>
    </rPh>
    <rPh sb="2" eb="4">
      <t>シセツ</t>
    </rPh>
    <rPh sb="4" eb="6">
      <t>セイビ</t>
    </rPh>
    <rPh sb="6" eb="8">
      <t>キキン</t>
    </rPh>
    <phoneticPr fontId="11"/>
  </si>
  <si>
    <t>地域福祉基金</t>
    <rPh sb="0" eb="2">
      <t>チイキ</t>
    </rPh>
    <rPh sb="2" eb="4">
      <t>フクシ</t>
    </rPh>
    <rPh sb="4" eb="6">
      <t>キキン</t>
    </rPh>
    <phoneticPr fontId="11"/>
  </si>
  <si>
    <t>災害見舞基金</t>
    <rPh sb="0" eb="2">
      <t>サイガイ</t>
    </rPh>
    <rPh sb="2" eb="4">
      <t>ミマイ</t>
    </rPh>
    <rPh sb="4" eb="6">
      <t>キキン</t>
    </rPh>
    <phoneticPr fontId="11"/>
  </si>
  <si>
    <t>図書購入基金</t>
    <rPh sb="0" eb="2">
      <t>トショ</t>
    </rPh>
    <rPh sb="2" eb="4">
      <t>コウニュウ</t>
    </rPh>
    <rPh sb="4" eb="6">
      <t>キキン</t>
    </rPh>
    <phoneticPr fontId="11"/>
  </si>
  <si>
    <t>ふるさと水と土保全対策基金</t>
    <rPh sb="4" eb="5">
      <t>ミズ</t>
    </rPh>
    <rPh sb="6" eb="7">
      <t>ツチ</t>
    </rPh>
    <rPh sb="7" eb="9">
      <t>ホゼン</t>
    </rPh>
    <rPh sb="9" eb="11">
      <t>タイサク</t>
    </rPh>
    <rPh sb="11" eb="13">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</si>
  <si>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</si>
  <si>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</si>
  <si>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</si>
  <si>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</si>
  <si>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</si>
  <si>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</si>
  <si>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</si>
  <si>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</si>
  <si>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</si>
  <si>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</si>
  <si>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将来負担比率は、一部事務組合の起債の償還が進んでいることや、上水道広域化に伴う過去の簡易水道に係る起債の取扱いが変わったことを受け、低下している。
一方、臨時財政対策債や、平成２９年度からの上水道広域化に係る出資債借入れ開始が影響し、上昇してきている。ただし、依然として健全な範囲内と考えている。</t>
    <rPh sb="0" eb="2">
      <t>ショウライ</t>
    </rPh>
    <rPh sb="2" eb="4">
      <t>フタン</t>
    </rPh>
    <rPh sb="4" eb="6">
      <t>ヒリツ</t>
    </rPh>
    <rPh sb="8" eb="10">
      <t>イチブ</t>
    </rPh>
    <rPh sb="10" eb="12">
      <t>ジム</t>
    </rPh>
    <rPh sb="12" eb="14">
      <t>クミアイ</t>
    </rPh>
    <rPh sb="15" eb="17">
      <t>キサイ</t>
    </rPh>
    <rPh sb="18" eb="20">
      <t>ショウカン</t>
    </rPh>
    <rPh sb="21" eb="22">
      <t>スス</t>
    </rPh>
    <rPh sb="30" eb="33">
      <t>ジョウスイドウ</t>
    </rPh>
    <rPh sb="33" eb="36">
      <t>コウイキカ</t>
    </rPh>
    <rPh sb="37" eb="38">
      <t>トモナ</t>
    </rPh>
    <rPh sb="39" eb="41">
      <t>カコ</t>
    </rPh>
    <rPh sb="42" eb="44">
      <t>カンイ</t>
    </rPh>
    <rPh sb="44" eb="46">
      <t>スイドウ</t>
    </rPh>
    <rPh sb="47" eb="48">
      <t>カカ</t>
    </rPh>
    <rPh sb="49" eb="51">
      <t>キサイ</t>
    </rPh>
    <rPh sb="52" eb="54">
      <t>トリアツカ</t>
    </rPh>
    <rPh sb="56" eb="57">
      <t>カ</t>
    </rPh>
    <rPh sb="63" eb="64">
      <t>ウ</t>
    </rPh>
    <rPh sb="66" eb="68">
      <t>テイカ</t>
    </rPh>
    <rPh sb="74" eb="76">
      <t>イッポウ</t>
    </rPh>
    <rPh sb="77" eb="79">
      <t>リンジ</t>
    </rPh>
    <rPh sb="79" eb="81">
      <t>ザイセイ</t>
    </rPh>
    <rPh sb="81" eb="83">
      <t>タイサク</t>
    </rPh>
    <rPh sb="83" eb="84">
      <t>サイ</t>
    </rPh>
    <rPh sb="86" eb="88">
      <t>ヘイセイ</t>
    </rPh>
    <rPh sb="90" eb="92">
      <t>ネンド</t>
    </rPh>
    <rPh sb="95" eb="98">
      <t>ジョウスイドウ</t>
    </rPh>
    <rPh sb="98" eb="101">
      <t>コウイキカ</t>
    </rPh>
    <rPh sb="102" eb="103">
      <t>カカ</t>
    </rPh>
    <rPh sb="104" eb="106">
      <t>シュッシ</t>
    </rPh>
    <rPh sb="106" eb="107">
      <t>サイ</t>
    </rPh>
    <rPh sb="107" eb="109">
      <t>カリイレ</t>
    </rPh>
    <rPh sb="110" eb="112">
      <t>カイシ</t>
    </rPh>
    <rPh sb="113" eb="115">
      <t>エイキョウ</t>
    </rPh>
    <rPh sb="117" eb="119">
      <t>ジョウショウ</t>
    </rPh>
    <rPh sb="130" eb="132">
      <t>イゼン</t>
    </rPh>
    <rPh sb="135" eb="137">
      <t>ケンゼン</t>
    </rPh>
    <rPh sb="138" eb="141">
      <t>ハンイナイ</t>
    </rPh>
    <rPh sb="142" eb="143">
      <t>カンガ</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</si>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</sst>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 fillId="0" borderId="0">
      <alignment vertical="center"/>
    </xf>
    <xf numFmtId="0" fontId="33" fillId="0" borderId="0">
      <alignment vertical="center"/>
    </xf>
  </cellStyleXfs>
  <cellXfs count="131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1"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8" fontId="6" fillId="0" borderId="102" xfId="20" applyNumberFormat="1" applyFont="1" applyBorder="1" applyAlignment="1" applyProtection="1">
      <alignment horizontal="right" vertical="center"/>
      <protection locked="0"/>
    </xf>
    <xf numFmtId="0" fontId="6" fillId="0" borderId="102" xfId="20" applyFont="1" applyBorder="1" applyAlignment="1" applyProtection="1">
      <alignment horizontal="left" vertical="center" shrinkToFit="1"/>
      <protection locked="0"/>
    </xf>
    <xf numFmtId="0" fontId="6" fillId="0" borderId="108" xfId="20" applyFont="1" applyBorder="1" applyAlignment="1" applyProtection="1">
      <alignment horizontal="left" vertical="center" shrinkToFit="1"/>
      <protection locked="0"/>
    </xf>
    <xf numFmtId="0" fontId="6" fillId="0" borderId="98" xfId="20" applyFont="1" applyFill="1" applyBorder="1" applyAlignment="1" applyProtection="1">
      <alignment horizontal="left" vertical="center" wrapText="1"/>
      <protection locked="0"/>
    </xf>
    <xf numFmtId="0" fontId="6" fillId="0" borderId="99" xfId="20" applyFont="1" applyFill="1" applyBorder="1" applyAlignment="1" applyProtection="1">
      <alignment horizontal="left" vertical="center" wrapText="1"/>
      <protection locked="0"/>
    </xf>
    <xf numFmtId="0" fontId="6" fillId="0" borderId="100" xfId="20" applyFont="1" applyFill="1" applyBorder="1" applyAlignment="1" applyProtection="1">
      <alignment horizontal="left" vertical="center" wrapText="1"/>
      <protection locked="0"/>
    </xf>
    <xf numFmtId="178" fontId="6" fillId="0" borderId="101" xfId="20" applyNumberFormat="1" applyFont="1" applyFill="1" applyBorder="1" applyAlignment="1" applyProtection="1">
      <alignment horizontal="right" vertical="center"/>
      <protection locked="0"/>
    </xf>
    <xf numFmtId="178" fontId="6" fillId="0" borderId="102" xfId="20" applyNumberFormat="1" applyFont="1" applyFill="1" applyBorder="1" applyAlignment="1" applyProtection="1">
      <alignment horizontal="right" vertical="center"/>
      <protection locked="0"/>
    </xf>
    <xf numFmtId="178" fontId="6" fillId="0" borderId="103" xfId="20" applyNumberFormat="1" applyFont="1" applyFill="1" applyBorder="1" applyAlignment="1" applyProtection="1">
      <alignment horizontal="right" vertical="center"/>
      <protection locked="0"/>
    </xf>
    <xf numFmtId="178" fontId="6" fillId="0" borderId="99" xfId="20" applyNumberFormat="1" applyFont="1" applyFill="1" applyBorder="1" applyAlignment="1" applyProtection="1">
      <alignment horizontal="right" vertical="center"/>
      <protection locked="0"/>
    </xf>
    <xf numFmtId="178" fontId="6" fillId="0" borderId="107" xfId="20" applyNumberFormat="1" applyFont="1" applyFill="1" applyBorder="1" applyAlignment="1" applyProtection="1">
      <alignment horizontal="right" vertical="center"/>
      <protection locked="0"/>
    </xf>
    <xf numFmtId="0" fontId="6" fillId="0" borderId="112" xfId="20" applyFont="1" applyFill="1" applyBorder="1" applyAlignment="1" applyProtection="1">
      <alignment horizontal="left" vertical="center" wrapText="1"/>
      <protection locked="0"/>
    </xf>
    <xf numFmtId="0" fontId="6" fillId="0" borderId="113" xfId="20" applyFont="1" applyFill="1" applyBorder="1" applyAlignment="1" applyProtection="1">
      <alignment horizontal="left" vertical="center" wrapText="1"/>
      <protection locked="0"/>
    </xf>
    <xf numFmtId="0" fontId="6" fillId="0" borderId="114" xfId="20" applyFont="1" applyFill="1" applyBorder="1" applyAlignment="1" applyProtection="1">
      <alignment horizontal="left" vertical="center" wrapText="1"/>
      <protection locked="0"/>
    </xf>
    <xf numFmtId="178" fontId="6" fillId="0" borderId="112" xfId="20" applyNumberFormat="1" applyFont="1" applyFill="1" applyBorder="1" applyAlignment="1" applyProtection="1">
      <alignment horizontal="right" vertical="center"/>
      <protection locked="0"/>
    </xf>
    <xf numFmtId="178" fontId="6" fillId="0" borderId="113" xfId="20" applyNumberFormat="1" applyFont="1" applyFill="1" applyBorder="1" applyAlignment="1" applyProtection="1">
      <alignment horizontal="right" vertical="center"/>
      <protection locked="0"/>
    </xf>
    <xf numFmtId="178" fontId="6" fillId="0" borderId="120" xfId="20" applyNumberFormat="1" applyFont="1" applyFill="1" applyBorder="1" applyAlignment="1" applyProtection="1">
      <alignment horizontal="right" vertical="center"/>
      <protection locked="0"/>
    </xf>
    <xf numFmtId="178" fontId="6" fillId="0" borderId="117" xfId="20" applyNumberFormat="1" applyFont="1" applyFill="1" applyBorder="1" applyAlignment="1" applyProtection="1">
      <alignment horizontal="right" vertical="center"/>
      <protection locked="0"/>
    </xf>
    <xf numFmtId="178" fontId="6" fillId="0" borderId="116" xfId="20" applyNumberFormat="1" applyFont="1" applyBorder="1" applyAlignment="1" applyProtection="1">
      <alignment horizontal="right" vertical="center"/>
      <protection locked="0"/>
    </xf>
    <xf numFmtId="0" fontId="6" fillId="0" borderId="116" xfId="20" applyFont="1" applyBorder="1" applyAlignment="1" applyProtection="1">
      <alignment horizontal="left" vertical="center" shrinkToFit="1"/>
      <protection locked="0"/>
    </xf>
    <xf numFmtId="0" fontId="6" fillId="0" borderId="121" xfId="20"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8" fontId="6" fillId="0" borderId="117" xfId="20" applyNumberFormat="1" applyFont="1" applyBorder="1" applyAlignment="1" applyProtection="1">
      <alignment horizontal="right" vertical="center"/>
      <protection locked="0"/>
    </xf>
    <xf numFmtId="178" fontId="6" fillId="0" borderId="113" xfId="20" applyNumberFormat="1" applyFont="1" applyBorder="1" applyAlignment="1" applyProtection="1">
      <alignment horizontal="right" vertical="center"/>
      <protection locked="0"/>
    </xf>
    <xf numFmtId="178" fontId="6" fillId="0" borderId="120" xfId="20" applyNumberFormat="1" applyFont="1" applyBorder="1" applyAlignment="1" applyProtection="1">
      <alignment horizontal="right" vertical="center"/>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 xfId="20" xr:uid="{00000000-0005-0000-0000-00000C000000}"/>
    <cellStyle name="標準 6_APAHO402200_O-JJ1016-001-3_財政状況資料集(決算状況カード(各会計・関係団体))(Rev2)2" xfId="12" xr:uid="{00000000-0005-0000-0000-00000D000000}"/>
    <cellStyle name="標準 7" xfId="21" xr:uid="{00000000-0005-0000-0000-00000E000000}"/>
    <cellStyle name="標準_【レイアウト】（県）資料３（Ｐ２）　歳出比較分析表" xfId="16" xr:uid="{00000000-0005-0000-0000-00000F000000}"/>
    <cellStyle name="標準_【レイアウト】（市）資料３（Ｐ２）　歳出比較分析表" xfId="17" xr:uid="{00000000-0005-0000-0000-000010000000}"/>
    <cellStyle name="標準_APAHO251300" xfId="18" xr:uid="{00000000-0005-0000-0000-000011000000}"/>
    <cellStyle name="標準_APAHO252300" xfId="19" xr:uid="{00000000-0005-0000-0000-000012000000}"/>
    <cellStyle name="標準_Book1" xfId="13" xr:uid="{00000000-0005-0000-0000-000013000000}"/>
    <cellStyle name="標準_O-JJ0722-001-3_決算状況カード(各会計・関係団体)_O-JJ1016-001-3_財政状況資料集(決算状況カード(各会計・関係団体))(Rev2)2" xfId="14" xr:uid="{00000000-0005-0000-0000-000014000000}"/>
    <cellStyle name="標準_O-JJ0722-001-8_連結実質赤字比率に係る赤字・黒字の構成分析" xfId="2"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75972</c:v>
                </c:pt>
                <c:pt idx="3">
                  <c:v>79466</c:v>
                </c:pt>
                <c:pt idx="4">
                  <c:v>90072</c:v>
                </c:pt>
              </c:numCache>
            </c:numRef>
          </c:val>
          <c:smooth val="0"/>
          <c:extLst>
            <c:ext xmlns:c16="http://schemas.microsoft.com/office/drawing/2014/chart" uri="{C3380CC4-5D6E-409C-BE32-E72D297353CC}">
              <c16:uniqueId val="{00000000-A04D-4A72-9099-E66BA19B16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52707</c:v>
                </c:pt>
                <c:pt idx="1">
                  <c:v>51021</c:v>
                </c:pt>
                <c:pt idx="2">
                  <c:v>52162</c:v>
                </c:pt>
                <c:pt idx="3">
                  <c:v>37467</c:v>
                </c:pt>
                <c:pt idx="4">
                  <c:v>33992</c:v>
                </c:pt>
              </c:numCache>
            </c:numRef>
          </c:val>
          <c:smooth val="0"/>
          <c:extLst>
            <c:ext xmlns:c16="http://schemas.microsoft.com/office/drawing/2014/chart" uri="{C3380CC4-5D6E-409C-BE32-E72D297353CC}">
              <c16:uniqueId val="{00000001-A04D-4A72-9099-E66BA19B1603}"/>
            </c:ext>
          </c:extLst>
        </c:ser>
        <c:dLbls>
          <c:showLegendKey val="0"/>
          <c:showVal val="0"/>
          <c:showCatName val="0"/>
          <c:showSerName val="0"/>
          <c:showPercent val="0"/>
          <c:showBubbleSize val="0"/>
        </c:dLbls>
        <c:marker val="1"/>
        <c:smooth val="0"/>
        <c:axId val="672542656"/>
        <c:axId val="672541480"/>
      </c:lineChart>
      <c:catAx>
        <c:axId val="672542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72541480"/>
        <c:crosses val="autoZero"/>
        <c:auto val="1"/>
        <c:lblAlgn val="ctr"/>
        <c:lblOffset val="100"/>
        <c:tickLblSkip val="1"/>
        <c:tickMarkSkip val="1"/>
        <c:noMultiLvlLbl val="0"/>
      </c:catAx>
      <c:valAx>
        <c:axId val="6725414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72542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3.42</c:v>
                </c:pt>
                <c:pt idx="1">
                  <c:v>3.81</c:v>
                </c:pt>
                <c:pt idx="2">
                  <c:v>5.14</c:v>
                </c:pt>
                <c:pt idx="3">
                  <c:v>2.73</c:v>
                </c:pt>
                <c:pt idx="4">
                  <c:v>4</c:v>
                </c:pt>
              </c:numCache>
            </c:numRef>
          </c:val>
          <c:extLst>
            <c:ext xmlns:c16="http://schemas.microsoft.com/office/drawing/2014/chart" uri="{C3380CC4-5D6E-409C-BE32-E72D297353CC}">
              <c16:uniqueId val="{00000000-9B5F-4473-81C7-EBA4E3C9F51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18.670000000000002</c:v>
                </c:pt>
                <c:pt idx="1">
                  <c:v>19.170000000000002</c:v>
                </c:pt>
                <c:pt idx="2">
                  <c:v>20.76</c:v>
                </c:pt>
                <c:pt idx="3">
                  <c:v>22.38</c:v>
                </c:pt>
                <c:pt idx="4">
                  <c:v>22.79</c:v>
                </c:pt>
              </c:numCache>
            </c:numRef>
          </c:val>
          <c:extLst>
            <c:ext xmlns:c16="http://schemas.microsoft.com/office/drawing/2014/chart" uri="{C3380CC4-5D6E-409C-BE32-E72D297353CC}">
              <c16:uniqueId val="{00000001-9B5F-4473-81C7-EBA4E3C9F517}"/>
            </c:ext>
          </c:extLst>
        </c:ser>
        <c:dLbls>
          <c:showLegendKey val="0"/>
          <c:showVal val="0"/>
          <c:showCatName val="0"/>
          <c:showSerName val="0"/>
          <c:showPercent val="0"/>
          <c:showBubbleSize val="0"/>
        </c:dLbls>
        <c:gapWidth val="250"/>
        <c:overlap val="100"/>
        <c:axId val="672545792"/>
        <c:axId val="672546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-0.66</c:v>
                </c:pt>
                <c:pt idx="1">
                  <c:v>0.8</c:v>
                </c:pt>
                <c:pt idx="2">
                  <c:v>3.97</c:v>
                </c:pt>
                <c:pt idx="3">
                  <c:v>-1.96</c:v>
                </c:pt>
                <c:pt idx="4">
                  <c:v>1.3</c:v>
                </c:pt>
              </c:numCache>
            </c:numRef>
          </c:val>
          <c:smooth val="0"/>
          <c:extLst>
            <c:ext xmlns:c16="http://schemas.microsoft.com/office/drawing/2014/chart" uri="{C3380CC4-5D6E-409C-BE32-E72D297353CC}">
              <c16:uniqueId val="{00000002-9B5F-4473-81C7-EBA4E3C9F517}"/>
            </c:ext>
          </c:extLst>
        </c:ser>
        <c:dLbls>
          <c:showLegendKey val="0"/>
          <c:showVal val="0"/>
          <c:showCatName val="0"/>
          <c:showSerName val="0"/>
          <c:showPercent val="0"/>
          <c:showBubbleSize val="0"/>
        </c:dLbls>
        <c:marker val="1"/>
        <c:smooth val="0"/>
        <c:axId val="672545792"/>
        <c:axId val="672546184"/>
      </c:lineChart>
      <c:catAx>
        <c:axId val="67254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72546184"/>
        <c:crosses val="autoZero"/>
        <c:auto val="1"/>
        <c:lblAlgn val="ctr"/>
        <c:lblOffset val="100"/>
        <c:tickLblSkip val="1"/>
        <c:tickMarkSkip val="1"/>
        <c:noMultiLvlLbl val="0"/>
      </c:catAx>
      <c:valAx>
        <c:axId val="672546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254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CE9-4EC1-A7F6-768B5EB9FAB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E9-4EC1-A7F6-768B5EB9FAB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CE9-4EC1-A7F6-768B5EB9FAB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CE9-4EC1-A7F6-768B5EB9FAB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CE9-4EC1-A7F6-768B5EB9FAB8}"/>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ACE9-4EC1-A7F6-768B5EB9FAB8}"/>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6-ACE9-4EC1-A7F6-768B5EB9FAB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2.02</c:v>
                </c:pt>
                <c:pt idx="2">
                  <c:v>#N/A</c:v>
                </c:pt>
                <c:pt idx="3">
                  <c:v>2.4500000000000002</c:v>
                </c:pt>
                <c:pt idx="4">
                  <c:v>#N/A</c:v>
                </c:pt>
                <c:pt idx="5">
                  <c:v>3.42</c:v>
                </c:pt>
                <c:pt idx="6">
                  <c:v>#N/A</c:v>
                </c:pt>
                <c:pt idx="7">
                  <c:v>2.42</c:v>
                </c:pt>
                <c:pt idx="8">
                  <c:v>#N/A</c:v>
                </c:pt>
                <c:pt idx="9">
                  <c:v>0.84</c:v>
                </c:pt>
              </c:numCache>
            </c:numRef>
          </c:val>
          <c:extLst>
            <c:ext xmlns:c16="http://schemas.microsoft.com/office/drawing/2014/chart" uri="{C3380CC4-5D6E-409C-BE32-E72D297353CC}">
              <c16:uniqueId val="{00000007-ACE9-4EC1-A7F6-768B5EB9FAB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3.41</c:v>
                </c:pt>
                <c:pt idx="2">
                  <c:v>#N/A</c:v>
                </c:pt>
                <c:pt idx="3">
                  <c:v>3.8</c:v>
                </c:pt>
                <c:pt idx="4">
                  <c:v>#N/A</c:v>
                </c:pt>
                <c:pt idx="5">
                  <c:v>5.13</c:v>
                </c:pt>
                <c:pt idx="6">
                  <c:v>#N/A</c:v>
                </c:pt>
                <c:pt idx="7">
                  <c:v>2.72</c:v>
                </c:pt>
                <c:pt idx="8">
                  <c:v>#N/A</c:v>
                </c:pt>
                <c:pt idx="9">
                  <c:v>3.99</c:v>
                </c:pt>
              </c:numCache>
            </c:numRef>
          </c:val>
          <c:extLst>
            <c:ext xmlns:c16="http://schemas.microsoft.com/office/drawing/2014/chart" uri="{C3380CC4-5D6E-409C-BE32-E72D297353CC}">
              <c16:uniqueId val="{00000008-ACE9-4EC1-A7F6-768B5EB9FAB8}"/>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4.3499999999999996</c:v>
                </c:pt>
                <c:pt idx="2">
                  <c:v>#N/A</c:v>
                </c:pt>
                <c:pt idx="3">
                  <c:v>4.8899999999999997</c:v>
                </c:pt>
                <c:pt idx="4">
                  <c:v>#N/A</c:v>
                </c:pt>
                <c:pt idx="5">
                  <c:v>1.89</c:v>
                </c:pt>
                <c:pt idx="6">
                  <c:v>#N/A</c:v>
                </c:pt>
                <c:pt idx="7">
                  <c:v>4.6900000000000004</c:v>
                </c:pt>
                <c:pt idx="8">
                  <c:v>#N/A</c:v>
                </c:pt>
                <c:pt idx="9">
                  <c:v>4.87</c:v>
                </c:pt>
              </c:numCache>
            </c:numRef>
          </c:val>
          <c:extLst>
            <c:ext xmlns:c16="http://schemas.microsoft.com/office/drawing/2014/chart" uri="{C3380CC4-5D6E-409C-BE32-E72D297353CC}">
              <c16:uniqueId val="{00000009-ACE9-4EC1-A7F6-768B5EB9FAB8}"/>
            </c:ext>
          </c:extLst>
        </c:ser>
        <c:dLbls>
          <c:showLegendKey val="0"/>
          <c:showVal val="0"/>
          <c:showCatName val="0"/>
          <c:showSerName val="0"/>
          <c:showPercent val="0"/>
          <c:showBubbleSize val="0"/>
        </c:dLbls>
        <c:gapWidth val="150"/>
        <c:overlap val="100"/>
        <c:axId val="672546968"/>
        <c:axId val="672547360"/>
      </c:barChart>
      <c:catAx>
        <c:axId val="672546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72547360"/>
        <c:crosses val="autoZero"/>
        <c:auto val="1"/>
        <c:lblAlgn val="ctr"/>
        <c:lblOffset val="100"/>
        <c:tickLblSkip val="1"/>
        <c:tickMarkSkip val="1"/>
        <c:noMultiLvlLbl val="0"/>
      </c:catAx>
      <c:valAx>
        <c:axId val="672547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2546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428</c:v>
                </c:pt>
                <c:pt idx="5">
                  <c:v>442</c:v>
                </c:pt>
                <c:pt idx="8">
                  <c:v>427</c:v>
                </c:pt>
                <c:pt idx="11">
                  <c:v>404</c:v>
                </c:pt>
                <c:pt idx="14">
                  <c:v>397</c:v>
                </c:pt>
              </c:numCache>
            </c:numRef>
          </c:val>
          <c:extLst>
            <c:ext xmlns:c16="http://schemas.microsoft.com/office/drawing/2014/chart" uri="{C3380CC4-5D6E-409C-BE32-E72D297353CC}">
              <c16:uniqueId val="{00000000-0138-441A-A10F-CCD26860513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138-441A-A10F-CCD26860513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138-441A-A10F-CCD26860513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216</c:v>
                </c:pt>
                <c:pt idx="3">
                  <c:v>208</c:v>
                </c:pt>
                <c:pt idx="6">
                  <c:v>209</c:v>
                </c:pt>
                <c:pt idx="9">
                  <c:v>221</c:v>
                </c:pt>
                <c:pt idx="12">
                  <c:v>222</c:v>
                </c:pt>
              </c:numCache>
            </c:numRef>
          </c:val>
          <c:extLst>
            <c:ext xmlns:c16="http://schemas.microsoft.com/office/drawing/2014/chart" uri="{C3380CC4-5D6E-409C-BE32-E72D297353CC}">
              <c16:uniqueId val="{00000003-0138-441A-A10F-CCD26860513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38-441A-A10F-CCD26860513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38-441A-A10F-CCD26860513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38-441A-A10F-CCD26860513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273</c:v>
                </c:pt>
                <c:pt idx="3">
                  <c:v>304</c:v>
                </c:pt>
                <c:pt idx="6">
                  <c:v>321</c:v>
                </c:pt>
                <c:pt idx="9">
                  <c:v>334</c:v>
                </c:pt>
                <c:pt idx="12">
                  <c:v>341</c:v>
                </c:pt>
              </c:numCache>
            </c:numRef>
          </c:val>
          <c:extLst>
            <c:ext xmlns:c16="http://schemas.microsoft.com/office/drawing/2014/chart" uri="{C3380CC4-5D6E-409C-BE32-E72D297353CC}">
              <c16:uniqueId val="{00000007-0138-441A-A10F-CCD26860513A}"/>
            </c:ext>
          </c:extLst>
        </c:ser>
        <c:dLbls>
          <c:showLegendKey val="0"/>
          <c:showVal val="0"/>
          <c:showCatName val="0"/>
          <c:showSerName val="0"/>
          <c:showPercent val="0"/>
          <c:showBubbleSize val="0"/>
        </c:dLbls>
        <c:gapWidth val="100"/>
        <c:overlap val="100"/>
        <c:axId val="672548144"/>
        <c:axId val="672548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61</c:v>
                </c:pt>
                <c:pt idx="2">
                  <c:v>#N/A</c:v>
                </c:pt>
                <c:pt idx="3">
                  <c:v>#N/A</c:v>
                </c:pt>
                <c:pt idx="4">
                  <c:v>70</c:v>
                </c:pt>
                <c:pt idx="5">
                  <c:v>#N/A</c:v>
                </c:pt>
                <c:pt idx="6">
                  <c:v>#N/A</c:v>
                </c:pt>
                <c:pt idx="7">
                  <c:v>103</c:v>
                </c:pt>
                <c:pt idx="8">
                  <c:v>#N/A</c:v>
                </c:pt>
                <c:pt idx="9">
                  <c:v>#N/A</c:v>
                </c:pt>
                <c:pt idx="10">
                  <c:v>151</c:v>
                </c:pt>
                <c:pt idx="11">
                  <c:v>#N/A</c:v>
                </c:pt>
                <c:pt idx="12">
                  <c:v>#N/A</c:v>
                </c:pt>
                <c:pt idx="13">
                  <c:v>166</c:v>
                </c:pt>
                <c:pt idx="14">
                  <c:v>#N/A</c:v>
                </c:pt>
              </c:numCache>
            </c:numRef>
          </c:val>
          <c:smooth val="0"/>
          <c:extLst>
            <c:ext xmlns:c16="http://schemas.microsoft.com/office/drawing/2014/chart" uri="{C3380CC4-5D6E-409C-BE32-E72D297353CC}">
              <c16:uniqueId val="{00000008-0138-441A-A10F-CCD26860513A}"/>
            </c:ext>
          </c:extLst>
        </c:ser>
        <c:dLbls>
          <c:showLegendKey val="0"/>
          <c:showVal val="0"/>
          <c:showCatName val="0"/>
          <c:showSerName val="0"/>
          <c:showPercent val="0"/>
          <c:showBubbleSize val="0"/>
        </c:dLbls>
        <c:marker val="1"/>
        <c:smooth val="0"/>
        <c:axId val="672548144"/>
        <c:axId val="672548536"/>
      </c:lineChart>
      <c:catAx>
        <c:axId val="67254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72548536"/>
        <c:crosses val="autoZero"/>
        <c:auto val="1"/>
        <c:lblAlgn val="ctr"/>
        <c:lblOffset val="100"/>
        <c:tickLblSkip val="1"/>
        <c:tickMarkSkip val="1"/>
        <c:noMultiLvlLbl val="0"/>
      </c:catAx>
      <c:valAx>
        <c:axId val="672548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254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4533</c:v>
                </c:pt>
                <c:pt idx="5">
                  <c:v>4461</c:v>
                </c:pt>
                <c:pt idx="8">
                  <c:v>4325</c:v>
                </c:pt>
                <c:pt idx="11">
                  <c:v>4182</c:v>
                </c:pt>
                <c:pt idx="14">
                  <c:v>4074</c:v>
                </c:pt>
              </c:numCache>
            </c:numRef>
          </c:val>
          <c:extLst>
            <c:ext xmlns:c16="http://schemas.microsoft.com/office/drawing/2014/chart" uri="{C3380CC4-5D6E-409C-BE32-E72D297353CC}">
              <c16:uniqueId val="{00000000-36AC-4396-BE95-DF5FBE6F1B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6AC-4396-BE95-DF5FBE6F1B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1833</c:v>
                </c:pt>
                <c:pt idx="5">
                  <c:v>1855</c:v>
                </c:pt>
                <c:pt idx="8">
                  <c:v>2036</c:v>
                </c:pt>
                <c:pt idx="11">
                  <c:v>2095</c:v>
                </c:pt>
                <c:pt idx="14">
                  <c:v>2134</c:v>
                </c:pt>
              </c:numCache>
            </c:numRef>
          </c:val>
          <c:extLst>
            <c:ext xmlns:c16="http://schemas.microsoft.com/office/drawing/2014/chart" uri="{C3380CC4-5D6E-409C-BE32-E72D297353CC}">
              <c16:uniqueId val="{00000002-36AC-4396-BE95-DF5FBE6F1B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AC-4396-BE95-DF5FBE6F1B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AC-4396-BE95-DF5FBE6F1B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AC-4396-BE95-DF5FBE6F1B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1176</c:v>
                </c:pt>
                <c:pt idx="3">
                  <c:v>1099</c:v>
                </c:pt>
                <c:pt idx="6">
                  <c:v>1067</c:v>
                </c:pt>
                <c:pt idx="9">
                  <c:v>1022</c:v>
                </c:pt>
                <c:pt idx="12">
                  <c:v>1028</c:v>
                </c:pt>
              </c:numCache>
            </c:numRef>
          </c:val>
          <c:extLst>
            <c:ext xmlns:c16="http://schemas.microsoft.com/office/drawing/2014/chart" uri="{C3380CC4-5D6E-409C-BE32-E72D297353CC}">
              <c16:uniqueId val="{00000006-36AC-4396-BE95-DF5FBE6F1B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2430</c:v>
                </c:pt>
                <c:pt idx="3">
                  <c:v>2452</c:v>
                </c:pt>
                <c:pt idx="6">
                  <c:v>2313</c:v>
                </c:pt>
                <c:pt idx="9">
                  <c:v>2095</c:v>
                </c:pt>
                <c:pt idx="12">
                  <c:v>1954</c:v>
                </c:pt>
              </c:numCache>
            </c:numRef>
          </c:val>
          <c:extLst>
            <c:ext xmlns:c16="http://schemas.microsoft.com/office/drawing/2014/chart" uri="{C3380CC4-5D6E-409C-BE32-E72D297353CC}">
              <c16:uniqueId val="{00000007-36AC-4396-BE95-DF5FBE6F1B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36AC-4396-BE95-DF5FBE6F1B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6AC-4396-BE95-DF5FBE6F1B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3586</c:v>
                </c:pt>
                <c:pt idx="3">
                  <c:v>3560</c:v>
                </c:pt>
                <c:pt idx="6">
                  <c:v>3541</c:v>
                </c:pt>
                <c:pt idx="9">
                  <c:v>3429</c:v>
                </c:pt>
                <c:pt idx="12">
                  <c:v>3416</c:v>
                </c:pt>
              </c:numCache>
            </c:numRef>
          </c:val>
          <c:extLst>
            <c:ext xmlns:c16="http://schemas.microsoft.com/office/drawing/2014/chart" uri="{C3380CC4-5D6E-409C-BE32-E72D297353CC}">
              <c16:uniqueId val="{0000000A-36AC-4396-BE95-DF5FBE6F1BA2}"/>
            </c:ext>
          </c:extLst>
        </c:ser>
        <c:dLbls>
          <c:showLegendKey val="0"/>
          <c:showVal val="0"/>
          <c:showCatName val="0"/>
          <c:showSerName val="0"/>
          <c:showPercent val="0"/>
          <c:showBubbleSize val="0"/>
        </c:dLbls>
        <c:gapWidth val="100"/>
        <c:overlap val="100"/>
        <c:axId val="672549712"/>
        <c:axId val="672550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825</c:v>
                </c:pt>
                <c:pt idx="2">
                  <c:v>#N/A</c:v>
                </c:pt>
                <c:pt idx="3">
                  <c:v>#N/A</c:v>
                </c:pt>
                <c:pt idx="4">
                  <c:v>796</c:v>
                </c:pt>
                <c:pt idx="5">
                  <c:v>#N/A</c:v>
                </c:pt>
                <c:pt idx="6">
                  <c:v>#N/A</c:v>
                </c:pt>
                <c:pt idx="7">
                  <c:v>560</c:v>
                </c:pt>
                <c:pt idx="8">
                  <c:v>#N/A</c:v>
                </c:pt>
                <c:pt idx="9">
                  <c:v>#N/A</c:v>
                </c:pt>
                <c:pt idx="10">
                  <c:v>268</c:v>
                </c:pt>
                <c:pt idx="11">
                  <c:v>#N/A</c:v>
                </c:pt>
                <c:pt idx="12">
                  <c:v>#N/A</c:v>
                </c:pt>
                <c:pt idx="13">
                  <c:v>191</c:v>
                </c:pt>
                <c:pt idx="14">
                  <c:v>#N/A</c:v>
                </c:pt>
              </c:numCache>
            </c:numRef>
          </c:val>
          <c:smooth val="0"/>
          <c:extLst>
            <c:ext xmlns:c16="http://schemas.microsoft.com/office/drawing/2014/chart" uri="{C3380CC4-5D6E-409C-BE32-E72D297353CC}">
              <c16:uniqueId val="{0000000B-36AC-4396-BE95-DF5FBE6F1BA2}"/>
            </c:ext>
          </c:extLst>
        </c:ser>
        <c:dLbls>
          <c:showLegendKey val="0"/>
          <c:showVal val="0"/>
          <c:showCatName val="0"/>
          <c:showSerName val="0"/>
          <c:showPercent val="0"/>
          <c:showBubbleSize val="0"/>
        </c:dLbls>
        <c:marker val="1"/>
        <c:smooth val="0"/>
        <c:axId val="672549712"/>
        <c:axId val="672550104"/>
      </c:lineChart>
      <c:catAx>
        <c:axId val="672549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72550104"/>
        <c:crosses val="autoZero"/>
        <c:auto val="1"/>
        <c:lblAlgn val="ctr"/>
        <c:lblOffset val="100"/>
        <c:tickLblSkip val="1"/>
        <c:tickMarkSkip val="1"/>
        <c:noMultiLvlLbl val="0"/>
      </c:catAx>
      <c:valAx>
        <c:axId val="672550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2549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628</c:v>
                </c:pt>
                <c:pt idx="1">
                  <c:v>648</c:v>
                </c:pt>
                <c:pt idx="2">
                  <c:v>650</c:v>
                </c:pt>
              </c:numCache>
            </c:numRef>
          </c:val>
          <c:extLst>
            <c:ext xmlns:c16="http://schemas.microsoft.com/office/drawing/2014/chart" uri="{C3380CC4-5D6E-409C-BE32-E72D297353CC}">
              <c16:uniqueId val="{00000000-3873-42CD-A2A4-7C7DB2E18F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442</c:v>
                </c:pt>
                <c:pt idx="1">
                  <c:v>442</c:v>
                </c:pt>
                <c:pt idx="2">
                  <c:v>448</c:v>
                </c:pt>
              </c:numCache>
            </c:numRef>
          </c:val>
          <c:extLst>
            <c:ext xmlns:c16="http://schemas.microsoft.com/office/drawing/2014/chart" uri="{C3380CC4-5D6E-409C-BE32-E72D297353CC}">
              <c16:uniqueId val="{00000001-3873-42CD-A2A4-7C7DB2E18F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857</c:v>
                </c:pt>
                <c:pt idx="1">
                  <c:v>877</c:v>
                </c:pt>
                <c:pt idx="2">
                  <c:v>878</c:v>
                </c:pt>
              </c:numCache>
            </c:numRef>
          </c:val>
          <c:extLst>
            <c:ext xmlns:c16="http://schemas.microsoft.com/office/drawing/2014/chart" uri="{C3380CC4-5D6E-409C-BE32-E72D297353CC}">
              <c16:uniqueId val="{00000002-3873-42CD-A2A4-7C7DB2E18F01}"/>
            </c:ext>
          </c:extLst>
        </c:ser>
        <c:dLbls>
          <c:showLegendKey val="0"/>
          <c:showVal val="0"/>
          <c:showCatName val="0"/>
          <c:showSerName val="0"/>
          <c:showPercent val="0"/>
          <c:showBubbleSize val="0"/>
        </c:dLbls>
        <c:gapWidth val="120"/>
        <c:overlap val="100"/>
        <c:axId val="672550496"/>
        <c:axId val="672551280"/>
      </c:barChart>
      <c:catAx>
        <c:axId val="67255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72551280"/>
        <c:crosses val="autoZero"/>
        <c:auto val="1"/>
        <c:lblAlgn val="ctr"/>
        <c:lblOffset val="100"/>
        <c:tickLblSkip val="1"/>
        <c:tickMarkSkip val="1"/>
        <c:noMultiLvlLbl val="0"/>
      </c:catAx>
      <c:valAx>
        <c:axId val="6725512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72550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{29DF9ACF-01E9-4C13-87EA-8F3DC7DCA23F}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544-451C-9355-559CD9DA1A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{2122F75A-E87C-43E9-BAD4-ABCFC17FD8B2}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44-451C-9355-559CD9DA1A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{C4AE27A0-4E91-4D45-8A76-3BC89D619BD6}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44-451C-9355-559CD9DA1A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{D178D34F-A8A3-4376-BB7D-D972C73D3225}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44-451C-9355-559CD9DA1A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{2FEA2611-CD53-4951-B0BA-B5501909247A}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44-451C-9355-559CD9DA1A6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{18DC0285-EFC2-480D-8CCB-16A60271BEE3}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544-451C-9355-559CD9DA1A6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{D365F914-EF0B-4721-BE22-C1563B5E8683}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544-451C-9355-559CD9DA1A6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{5CA4118F-D42B-463B-8F7C-37FF0FBCE82F}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544-451C-9355-559CD9DA1A6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{8BBF544C-985B-4CE0-BAC9-359B05FB35D6}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544-451C-9355-559CD9DA1A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544-451C-9355-559CD9DA1A6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{F6E85229-8FBF-441C-944C-5C03CD61163A}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544-451C-9355-559CD9DA1A6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{9CC213A2-333D-4DB7-AAB4-F7635224453C}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44-451C-9355-559CD9DA1A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{1574DAC0-35A0-412E-9F67-3D72120B87C7}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44-451C-9355-559CD9DA1A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{9EF67E9E-1934-4945-9509-E3A4DB200611}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44-451C-9355-559CD9DA1A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{BD459BAC-729F-4FBC-87E8-27DEB5018E4F}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44-451C-9355-559CD9DA1A6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{C36C63F1-90D7-433A-BA4C-AE8B3C0E5568}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544-451C-9355-559CD9DA1A6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{5DEA4516-9689-4EE0-BBD1-F935C249DBD5}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544-451C-9355-559CD9DA1A6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{B7B92107-6E8D-4315-A45D-F3D08191BA0F}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544-451C-9355-559CD9DA1A6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{0130BAF3-A1E5-42C1-9587-34FAC19D55C7}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544-451C-9355-559CD9DA1A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7544-451C-9355-559CD9DA1A6F}"/>
            </c:ext>
          </c:extLst>
        </c:ser>
        <c:dLbls>
          <c:showLegendKey val="0"/>
          <c:showVal val="1"/>
          <c:showCatName val="0"/>
          <c:showSerName val="0"/>
          <c:showPercent val="0"/>
          <c:showBubbleSize val="0"/>
        </c:dLbls>
        <c:axId val="672552064"/>
        <c:axId val="672552456"/>
      </c:scatterChart>
      <c:valAx>
        <c:axId val="6725520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2552456"/>
        <c:crosses val="autoZero"/>
        <c:crossBetween val="midCat"/>
      </c:valAx>
      <c:valAx>
        <c:axId val="6725524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725520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{171A5AC4-1041-4D27-A7D7-8AFEEA973237}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ED1-4F04-A1FA-4D259DA2AF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{1691453E-F614-4BC4-8A79-F3706205715B}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D1-4F04-A1FA-4D259DA2AF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{CB8119C9-97A4-4421-AA9F-FFE8E9259243}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D1-4F04-A1FA-4D259DA2AF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{62BC502C-8E23-48C0-995D-81CADDA7FDE9}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D1-4F04-A1FA-4D259DA2AF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{623F2A54-3579-44CC-BE5D-78834CC5FAA8}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D1-4F04-A1FA-4D259DA2AFE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{5CC66034-4FC0-4E72-81D1-D86C58743579}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ED1-4F04-A1FA-4D259DA2AFE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{13BEF1A0-27E3-4CBF-845B-A10253B98509}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ED1-4F04-A1FA-4D259DA2AFE9}"/>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{94225A19-4584-4B3F-ACAA-18372E5B27D0}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ED1-4F04-A1FA-4D259DA2AFE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{B3C4F662-EA53-420F-8D53-4431BC144606}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ED1-4F04-A1FA-4D259DA2AF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2.8</c:v>
                </c:pt>
                <c:pt idx="16">
                  <c:v>3.1</c:v>
                </c:pt>
                <c:pt idx="24">
                  <c:v>4.2</c:v>
                </c:pt>
                <c:pt idx="32">
                  <c:v>5.6</c:v>
                </c:pt>
              </c:numCache>
            </c:numRef>
          </c:xVal>
          <c:yVal>
            <c:numRef>
              <c:f>公会計指標分析・財政指標組合せ分析表!$BP$73:$DC$73</c:f>
              <c:numCache>
                <c:formatCode>#,##0.0;"▲ "#,##0.0</c:formatCode>
                <c:ptCount val="40"/>
                <c:pt idx="0">
                  <c:v>33.299999999999997</c:v>
                </c:pt>
                <c:pt idx="8">
                  <c:v>32.5</c:v>
                </c:pt>
                <c:pt idx="16">
                  <c:v>21.5</c:v>
                </c:pt>
                <c:pt idx="24">
                  <c:v>10.7</c:v>
                </c:pt>
                <c:pt idx="32">
                  <c:v>7.7</c:v>
                </c:pt>
              </c:numCache>
            </c:numRef>
          </c:yVal>
          <c:smooth val="0"/>
          <c:extLst>
            <c:ext xmlns:c16="http://schemas.microsoft.com/office/drawing/2014/chart" uri="{C3380CC4-5D6E-409C-BE32-E72D297353CC}">
              <c16:uniqueId val="{00000009-7ED1-4F04-A1FA-4D259DA2AFE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{8281C878-B0E3-442D-AB69-BD74DB098A85}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ED1-4F04-A1FA-4D259DA2AFE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{CBC78DA9-FA01-4B66-B49C-44D058CCC3B7}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D1-4F04-A1FA-4D259DA2AF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{BFE647A5-F958-420A-9394-58C28FB51918}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D1-4F04-A1FA-4D259DA2AF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{7D3043AE-B8B6-41F1-AA4E-C5B1A818D657}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D1-4F04-A1FA-4D259DA2AF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{30225228-99B8-4136-B58E-6CFC09415D04}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D1-4F04-A1FA-4D259DA2AFE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{ACFD689F-C16E-4BBE-884A-4DC909728201}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ED1-4F04-A1FA-4D259DA2AFE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{382FF14A-8403-4CFD-8CC8-C5ADECA4CF17}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ED1-4F04-A1FA-4D259DA2AFE9}"/>
                </c:ext>
              </c:extLst>
            </c:dLbl>
            <c:dLbl>
              <c:idx val="24"/>
              <c:layout>
                <c:manualLayout>
                  <c:x val="-4.51603551539712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{1282EC59-5DB1-4074-975B-64E923FB18DB}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ED1-4F04-A1FA-4D259DA2AFE9}"/>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{1C467241-9ADE-4FA3-891D-FA9F076010B8}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ED1-4F04-A1FA-4D259DA2AF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7.9</c:v>
                </c:pt>
                <c:pt idx="32">
                  <c:v>7.9</c:v>
                </c:pt>
              </c:numCache>
            </c:numRef>
          </c:xVal>
          <c:yVal>
            <c:numRef>
              <c:f>公会計指標分析・財政指標組合せ分析表!$BP$77:$DC$77</c:f>
              <c:numCache>
                <c:formatCode>#,##0.0;"▲ "#,##0.0</c:formatCode>
                <c:ptCount val="40"/>
                <c:pt idx="0">
                  <c:v>18.899999999999999</c:v>
                </c:pt>
                <c:pt idx="8">
                  <c:v>10.199999999999999</c:v>
                </c:pt>
                <c:pt idx="16">
                  <c:v>13.1</c:v>
                </c:pt>
                <c:pt idx="24">
                  <c:v>0</c:v>
                </c:pt>
                <c:pt idx="32">
                  <c:v>0</c:v>
                </c:pt>
              </c:numCache>
            </c:numRef>
          </c:yVal>
          <c:smooth val="0"/>
          <c:extLst>
            <c:ext xmlns:c16="http://schemas.microsoft.com/office/drawing/2014/chart" uri="{C3380CC4-5D6E-409C-BE32-E72D297353CC}">
              <c16:uniqueId val="{00000013-7ED1-4F04-A1FA-4D259DA2AFE9}"/>
            </c:ext>
          </c:extLst>
        </c:ser>
        <c:dLbls>
          <c:showLegendKey val="0"/>
          <c:showVal val="1"/>
          <c:showCatName val="0"/>
          <c:showSerName val="0"/>
          <c:showPercent val="0"/>
          <c:showBubbleSize val="0"/>
        </c:dLbls>
        <c:axId val="672553240"/>
        <c:axId val="672553632"/>
      </c:scatterChart>
      <c:valAx>
        <c:axId val="672553240"/>
        <c:scaling>
          <c:orientation val="minMax"/>
          <c:max val="10.799999999999999"/>
          <c:min val="2.299999999999999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2553632"/>
        <c:crosses val="autoZero"/>
        <c:crossBetween val="midCat"/>
      </c:valAx>
      <c:valAx>
        <c:axId val="672553632"/>
        <c:scaling>
          <c:orientation val="minMax"/>
          <c:max val="39"/>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72553240"/>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9,939
9,871
63.74
4,121,682
3,975,680
114,018
2,853,317
3,416,422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横ばいの状況が続いている。人口減少に高齢化、事業所数の減少など、改善の要素は乏しい。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月を始期とする第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次皆野町総合振興計画、平成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月に策定の皆野町まち・ひと・しごと総合戦略に基づき、定住・移住の促進、結婚支援、出産・子育て支援、経済の活性化に取り組む。</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人口減少の緩和、地域経済の活性化による雇用の確保、税収の増加に努める。　</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42</xdr:row>
      <xdr:rowOff>163285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6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48579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78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42</xdr:row>
      <xdr:rowOff>163285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42</xdr:row>
      <xdr:rowOff>163285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42</xdr:row>
      <xdr:rowOff>163285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年度は普通交付税の算定における錯誤があったため、比率を算出するうえで分母となる経常一般財源等が大きく増加したことにより改善していた。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年度にはこれが平年度並みに戻った。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年度からは、</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の算定において、</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人口減少や行革努力に係る項目について、取組の必要度から成果に応じた算定にシフト</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が始まった。今後も、算定においては厳しい状況が続くと思われる。</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これまで以上に、人口減少対策、地域経済活性化に取り組む必要がある。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136144</xdr:rowOff>
    </xdr:from>
    <xdr:to>
      <xdr:col>23</xdr:col>
      <xdr:colOff>133350</xdr:colOff>
      <xdr:row>63</xdr:row>
      <xdr:rowOff>75692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66044"/>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78486</xdr:rowOff>
    </xdr:from>
    <xdr:to>
      <xdr:col>19</xdr:col>
      <xdr:colOff>133350</xdr:colOff>
      <xdr:row>62</xdr:row>
      <xdr:rowOff>136144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365486"/>
          <a:ext cx="8890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78486</xdr:rowOff>
    </xdr:from>
    <xdr:to>
      <xdr:col>15</xdr:col>
      <xdr:colOff>82550</xdr:colOff>
      <xdr:row>61</xdr:row>
      <xdr:rowOff>95250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36548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87139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61</xdr:row>
      <xdr:rowOff>153162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5537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41419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85344</xdr:rowOff>
    </xdr:from>
    <xdr:to>
      <xdr:col>19</xdr:col>
      <xdr:colOff>184150</xdr:colOff>
      <xdr:row>63</xdr:row>
      <xdr:rowOff>15494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25671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8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27686</xdr:rowOff>
    </xdr:from>
    <xdr:to>
      <xdr:col>15</xdr:col>
      <xdr:colOff>133350</xdr:colOff>
      <xdr:row>60</xdr:row>
      <xdr:rowOff>129286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139463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156227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102362</xdr:rowOff>
    </xdr:from>
    <xdr:to>
      <xdr:col>7</xdr:col>
      <xdr:colOff>31750</xdr:colOff>
      <xdr:row>62</xdr:row>
      <xdr:rowOff>32512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42689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物件費ともに低い水準にある。退職者数に応じた補充を基本としていたため、職員数は増加してない。また、ラスパイレス指数も県内で最も低い状況にあるため、人件費が類似団体の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物件費については、電算システムに係る経費が増加傾向にあるものの、横ばいの状況が続く見込みである。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17901</xdr:rowOff>
    </xdr:from>
    <xdr:to>
      <xdr:col>23</xdr:col>
      <xdr:colOff>133350</xdr:colOff>
      <xdr:row>81</xdr:row>
      <xdr:rowOff>25281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05351"/>
          <a:ext cx="8382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122710</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10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4642</xdr:rowOff>
    </xdr:from>
    <xdr:to>
      <xdr:col>19</xdr:col>
      <xdr:colOff>133350</xdr:colOff>
      <xdr:row>81</xdr:row>
      <xdr:rowOff>17901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92092"/>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36620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9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169187</xdr:rowOff>
    </xdr:from>
    <xdr:to>
      <xdr:col>15</xdr:col>
      <xdr:colOff>82550</xdr:colOff>
      <xdr:row>81</xdr:row>
      <xdr:rowOff>4642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85187"/>
          <a:ext cx="889000" cy="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40939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157890</xdr:rowOff>
    </xdr:from>
    <xdr:to>
      <xdr:col>11</xdr:col>
      <xdr:colOff>31750</xdr:colOff>
      <xdr:row>80</xdr:row>
      <xdr:rowOff>169187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73890"/>
          <a:ext cx="889000" cy="1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31232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145931</xdr:rowOff>
    </xdr:from>
    <xdr:to>
      <xdr:col>23</xdr:col>
      <xdr:colOff>184150</xdr:colOff>
      <xdr:row>81</xdr:row>
      <xdr:rowOff>76081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6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162458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0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138551</xdr:rowOff>
    </xdr:from>
    <xdr:to>
      <xdr:col>19</xdr:col>
      <xdr:colOff>184150</xdr:colOff>
      <xdr:row>81</xdr:row>
      <xdr:rowOff>68701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5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78878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23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125292</xdr:rowOff>
    </xdr:from>
    <xdr:to>
      <xdr:col>15</xdr:col>
      <xdr:colOff>133350</xdr:colOff>
      <xdr:row>81</xdr:row>
      <xdr:rowOff>55442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65619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1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118387</xdr:rowOff>
    </xdr:from>
    <xdr:to>
      <xdr:col>11</xdr:col>
      <xdr:colOff>82550</xdr:colOff>
      <xdr:row>81</xdr:row>
      <xdr:rowOff>48537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3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58714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0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107090</xdr:rowOff>
    </xdr:from>
    <xdr:to>
      <xdr:col>7</xdr:col>
      <xdr:colOff>31750</xdr:colOff>
      <xdr:row>81</xdr:row>
      <xdr:rowOff>37240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2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47417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9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類似団体平均を大幅に下回っている。定員管理を含め、今後も指数の適正化に取り組んでいく。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108555</xdr:rowOff>
    </xdr:from>
    <xdr:to>
      <xdr:col>81</xdr:col>
      <xdr:colOff>44450</xdr:colOff>
      <xdr:row>81</xdr:row>
      <xdr:rowOff>108555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3996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96157</xdr:rowOff>
    </xdr:from>
    <xdr:to>
      <xdr:col>77</xdr:col>
      <xdr:colOff>44450</xdr:colOff>
      <xdr:row>81</xdr:row>
      <xdr:rowOff>108555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3812157"/>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73177</xdr:rowOff>
    </xdr:from>
    <xdr:to>
      <xdr:col>72</xdr:col>
      <xdr:colOff>203200</xdr:colOff>
      <xdr:row>80</xdr:row>
      <xdr:rowOff>96157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3789177"/>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79</xdr:row>
      <xdr:rowOff>129721</xdr:rowOff>
    </xdr:from>
    <xdr:to>
      <xdr:col>68</xdr:col>
      <xdr:colOff>152400</xdr:colOff>
      <xdr:row>80</xdr:row>
      <xdr:rowOff>73177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3674271"/>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57755</xdr:rowOff>
    </xdr:from>
    <xdr:to>
      <xdr:col>81</xdr:col>
      <xdr:colOff>95250</xdr:colOff>
      <xdr:row>81</xdr:row>
      <xdr:rowOff>159355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74282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379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57755</xdr:rowOff>
    </xdr:from>
    <xdr:to>
      <xdr:col>77</xdr:col>
      <xdr:colOff>95250</xdr:colOff>
      <xdr:row>81</xdr:row>
      <xdr:rowOff>159355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169532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714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45357</xdr:rowOff>
    </xdr:from>
    <xdr:to>
      <xdr:col>73</xdr:col>
      <xdr:colOff>44450</xdr:colOff>
      <xdr:row>80</xdr:row>
      <xdr:rowOff>146957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157134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22377</xdr:rowOff>
    </xdr:from>
    <xdr:to>
      <xdr:col>68</xdr:col>
      <xdr:colOff>203200</xdr:colOff>
      <xdr:row>80</xdr:row>
      <xdr:rowOff>123977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37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134154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50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78921</xdr:rowOff>
    </xdr:from>
    <xdr:to>
      <xdr:col>64</xdr:col>
      <xdr:colOff>152400</xdr:colOff>
      <xdr:row>80</xdr:row>
      <xdr:rowOff>9071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19248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39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従来、類似団体平均を下回っているが、退職者数と同程度の新規採用職員を確保することにより、さらなる減少に繋がらないよう努めている。</a:t>
          </a:r>
        </a:p>
        <a:p>
          <a:r>
            <a:rPr kumimoji="1" lang="ja-JP" altLang="en-US" sz="1300">
              <a:latin typeface="ＭＳ Ｐゴシック" panose="020B0600070205080204" pitchFamily="50" charset="-128"/>
              <a:ea typeface="ＭＳ Ｐゴシック" panose="020B0600070205080204" pitchFamily="50" charset="-128"/>
            </a:rPr>
            <a:t>　電算化等により業務の効率化・省力化を図ることは当然であるが、地方分権に伴う権限移譲、サービスの多様化により事務量も増加している。職員の労働環境も勘案し、職員数の増も含めた適正化を図る必要があ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10313</xdr:rowOff>
    </xdr:from>
    <xdr:to>
      <xdr:col>81</xdr:col>
      <xdr:colOff>44450</xdr:colOff>
      <xdr:row>61</xdr:row>
      <xdr:rowOff>15621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68763"/>
          <a:ext cx="8382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18940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2108</xdr:rowOff>
    </xdr:from>
    <xdr:to>
      <xdr:col>77</xdr:col>
      <xdr:colOff>44450</xdr:colOff>
      <xdr:row>61</xdr:row>
      <xdr:rowOff>10313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60558"/>
          <a:ext cx="8890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130344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88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167767</xdr:rowOff>
    </xdr:from>
    <xdr:to>
      <xdr:col>72</xdr:col>
      <xdr:colOff>203200</xdr:colOff>
      <xdr:row>61</xdr:row>
      <xdr:rowOff>2108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54767"/>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133240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155702</xdr:rowOff>
    </xdr:from>
    <xdr:to>
      <xdr:col>68</xdr:col>
      <xdr:colOff>152400</xdr:colOff>
      <xdr:row>60</xdr:row>
      <xdr:rowOff>167767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4270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149165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143857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136271</xdr:rowOff>
    </xdr:from>
    <xdr:to>
      <xdr:col>81</xdr:col>
      <xdr:colOff>95250</xdr:colOff>
      <xdr:row>61</xdr:row>
      <xdr:rowOff>66421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57548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4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130963</xdr:rowOff>
    </xdr:from>
    <xdr:to>
      <xdr:col>77</xdr:col>
      <xdr:colOff>95250</xdr:colOff>
      <xdr:row>61</xdr:row>
      <xdr:rowOff>61113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1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71290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86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122758</xdr:rowOff>
    </xdr:from>
    <xdr:to>
      <xdr:col>73</xdr:col>
      <xdr:colOff>44450</xdr:colOff>
      <xdr:row>61</xdr:row>
      <xdr:rowOff>52908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63085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7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116967</xdr:rowOff>
    </xdr:from>
    <xdr:to>
      <xdr:col>68</xdr:col>
      <xdr:colOff>203200</xdr:colOff>
      <xdr:row>61</xdr:row>
      <xdr:rowOff>47117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0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57294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7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104902</xdr:rowOff>
    </xdr:from>
    <xdr:to>
      <xdr:col>64</xdr:col>
      <xdr:colOff>152400</xdr:colOff>
      <xdr:row>61</xdr:row>
      <xdr:rowOff>35052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45229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元利償還金の増により比率が増加した。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年度臨時財政対策債の元金が据置期間を終えて償還開始となった（</a:t>
          </a:r>
          <a:r>
            <a:rPr kumimoji="1" lang="en-US" altLang="ja-JP" sz="1300">
              <a:latin typeface="ＭＳ Ｐゴシック" panose="020B0600070205080204" pitchFamily="50" charset="-128"/>
              <a:ea typeface="ＭＳ Ｐゴシック" panose="020B0600070205080204" pitchFamily="50" charset="-128"/>
            </a:rPr>
            <a:t>5,594</a:t>
          </a:r>
          <a:r>
            <a:rPr kumimoji="1" lang="ja-JP" altLang="en-US" sz="1300">
              <a:latin typeface="ＭＳ Ｐゴシック" panose="020B0600070205080204" pitchFamily="50" charset="-128"/>
              <a:ea typeface="ＭＳ Ｐゴシック" panose="020B0600070205080204" pitchFamily="50" charset="-128"/>
            </a:rPr>
            <a:t>千円）ほか、重点施策として進めていた消防団施設整備事業に係る平成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年度起債分の元利金償還開始（</a:t>
          </a:r>
          <a:r>
            <a:rPr kumimoji="1" lang="en-US" altLang="ja-JP" sz="1300">
              <a:latin typeface="ＭＳ Ｐゴシック" panose="020B0600070205080204" pitchFamily="50" charset="-128"/>
              <a:ea typeface="ＭＳ Ｐゴシック" panose="020B0600070205080204" pitchFamily="50" charset="-128"/>
            </a:rPr>
            <a:t>5,200</a:t>
          </a:r>
          <a:r>
            <a:rPr kumimoji="1" lang="ja-JP" altLang="en-US" sz="1300">
              <a:latin typeface="ＭＳ Ｐゴシック" panose="020B0600070205080204" pitchFamily="50" charset="-128"/>
              <a:ea typeface="ＭＳ Ｐゴシック" panose="020B0600070205080204" pitchFamily="50" charset="-128"/>
            </a:rPr>
            <a:t>千円）などが大きな要因といえる。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151384</xdr:rowOff>
    </xdr:from>
    <xdr:to>
      <xdr:col>81</xdr:col>
      <xdr:colOff>44450</xdr:colOff>
      <xdr:row>39</xdr:row>
      <xdr:rowOff>115062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666484"/>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86885</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45212</xdr:rowOff>
    </xdr:from>
    <xdr:to>
      <xdr:col>77</xdr:col>
      <xdr:colOff>44450</xdr:colOff>
      <xdr:row>38</xdr:row>
      <xdr:rowOff>151384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56031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16256</xdr:rowOff>
    </xdr:from>
    <xdr:to>
      <xdr:col>72</xdr:col>
      <xdr:colOff>203200</xdr:colOff>
      <xdr:row>38</xdr:row>
      <xdr:rowOff>45212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5313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16256</xdr:rowOff>
    </xdr:from>
    <xdr:to>
      <xdr:col>68</xdr:col>
      <xdr:colOff>152400</xdr:colOff>
      <xdr:row>38</xdr:row>
      <xdr:rowOff>83820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53135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64262</xdr:rowOff>
    </xdr:from>
    <xdr:to>
      <xdr:col>81</xdr:col>
      <xdr:colOff>95250</xdr:colOff>
      <xdr:row>39</xdr:row>
      <xdr:rowOff>165862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80789</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5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100584</xdr:rowOff>
    </xdr:from>
    <xdr:to>
      <xdr:col>77</xdr:col>
      <xdr:colOff>95250</xdr:colOff>
      <xdr:row>39</xdr:row>
      <xdr:rowOff>30734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40911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38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165862</xdr:rowOff>
    </xdr:from>
    <xdr:to>
      <xdr:col>73</xdr:col>
      <xdr:colOff>44450</xdr:colOff>
      <xdr:row>38</xdr:row>
      <xdr:rowOff>96012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106189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27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136906</xdr:rowOff>
    </xdr:from>
    <xdr:to>
      <xdr:col>68</xdr:col>
      <xdr:colOff>203200</xdr:colOff>
      <xdr:row>38</xdr:row>
      <xdr:rowOff>67056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77233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24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33020</xdr:rowOff>
    </xdr:from>
    <xdr:to>
      <xdr:col>64</xdr:col>
      <xdr:colOff>152400</xdr:colOff>
      <xdr:row>38</xdr:row>
      <xdr:rowOff>134620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144797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年度以降、大きく低下している。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の低下については、皆野・長瀞下水道組合に係る負担等見込額が大きく減となったことが主な理由である。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旧皆野・長瀞上下水道組合で起債した水道事業会計分の地方債については、水道広域化に伴い、秩父広域市町村圏組合で償還することとなった。なお、この分は皆野・長瀞両町で負担するのではなく、水道料金収入を償還に充当し、秩父広域市町村圏組合で負担することとしている。そのため、当町における水道事業会計分の起債に対する負担分が大幅に減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また、下水道に係る起債分も償還が進んでおり、将来負担比率の改善につながっている。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32300</xdr:rowOff>
    </xdr:from>
    <xdr:to>
      <xdr:col>81</xdr:col>
      <xdr:colOff>44450</xdr:colOff>
      <xdr:row>14</xdr:row>
      <xdr:rowOff>56430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24326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56430</xdr:rowOff>
    </xdr:from>
    <xdr:to>
      <xdr:col>77</xdr:col>
      <xdr:colOff>44450</xdr:colOff>
      <xdr:row>14</xdr:row>
      <xdr:rowOff>143298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45673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143298</xdr:rowOff>
    </xdr:from>
    <xdr:to>
      <xdr:col>72</xdr:col>
      <xdr:colOff>203200</xdr:colOff>
      <xdr:row>15</xdr:row>
      <xdr:rowOff>60325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543598"/>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24934</xdr:rowOff>
    </xdr:from>
    <xdr:to>
      <xdr:col>73</xdr:col>
      <xdr:colOff>44450</xdr:colOff>
      <xdr:row>14</xdr:row>
      <xdr:rowOff>126534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136711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60325</xdr:rowOff>
    </xdr:from>
    <xdr:to>
      <xdr:col>68</xdr:col>
      <xdr:colOff>152400</xdr:colOff>
      <xdr:row>15</xdr:row>
      <xdr:rowOff>66760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632075"/>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1609</xdr:rowOff>
    </xdr:from>
    <xdr:to>
      <xdr:col>68</xdr:col>
      <xdr:colOff>203200</xdr:colOff>
      <xdr:row>14</xdr:row>
      <xdr:rowOff>103209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152950</xdr:rowOff>
    </xdr:from>
    <xdr:to>
      <xdr:col>81</xdr:col>
      <xdr:colOff>95250</xdr:colOff>
      <xdr:row>14</xdr:row>
      <xdr:rowOff>83100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125027</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3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5630</xdr:rowOff>
    </xdr:from>
    <xdr:to>
      <xdr:col>77</xdr:col>
      <xdr:colOff>95250</xdr:colOff>
      <xdr:row>14</xdr:row>
      <xdr:rowOff>107230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4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92007</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49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92498</xdr:rowOff>
    </xdr:from>
    <xdr:to>
      <xdr:col>73</xdr:col>
      <xdr:colOff>44450</xdr:colOff>
      <xdr:row>15</xdr:row>
      <xdr:rowOff>22648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4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7425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57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9525</xdr:rowOff>
    </xdr:from>
    <xdr:to>
      <xdr:col>68</xdr:col>
      <xdr:colOff>203200</xdr:colOff>
      <xdr:row>15</xdr:row>
      <xdr:rowOff>111125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95902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6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15960</xdr:rowOff>
    </xdr:from>
    <xdr:to>
      <xdr:col>64</xdr:col>
      <xdr:colOff>152400</xdr:colOff>
      <xdr:row>15</xdr:row>
      <xdr:rowOff>117560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5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102337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674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9,939
9,871
63.74
4,121,682
3,975,680
114,018
2,853,317
3,416,422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年度の退職者と同数を採用している。</a:t>
          </a:r>
        </a:p>
        <a:p>
          <a:r>
            <a:rPr kumimoji="1" lang="ja-JP" altLang="en-US" sz="1300">
              <a:latin typeface="ＭＳ Ｐゴシック" panose="020B0600070205080204" pitchFamily="50" charset="-128"/>
              <a:ea typeface="ＭＳ Ｐゴシック" panose="020B0600070205080204" pitchFamily="50" charset="-128"/>
            </a:rPr>
            <a:t>　職員採用にあたっては、退職者の補充を基本としている。</a:t>
          </a:r>
        </a:p>
        <a:p>
          <a:r>
            <a:rPr kumimoji="1" lang="ja-JP" altLang="en-US" sz="1300">
              <a:latin typeface="ＭＳ Ｐゴシック" panose="020B0600070205080204" pitchFamily="50" charset="-128"/>
              <a:ea typeface="ＭＳ Ｐゴシック" panose="020B0600070205080204" pitchFamily="50" charset="-128"/>
            </a:rPr>
            <a:t>　職員数や給与水準が類似団体と比較して低いことから、給与改定や勤務状況に応じた特別昇給等で改善に努めているが、今後もしばらくは類似団体を下回る状況が続くと見込まれる。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30988</xdr:rowOff>
    </xdr:from>
    <xdr:to>
      <xdr:col>24</xdr:col>
      <xdr:colOff>25400</xdr:colOff>
      <xdr:row>36</xdr:row>
      <xdr:rowOff>44704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031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26416</xdr:rowOff>
    </xdr:from>
    <xdr:to>
      <xdr:col>19</xdr:col>
      <xdr:colOff>187325</xdr:colOff>
      <xdr:row>36</xdr:row>
      <xdr:rowOff>44704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26416</xdr:rowOff>
    </xdr:from>
    <xdr:to>
      <xdr:col>15</xdr:col>
      <xdr:colOff>98425</xdr:colOff>
      <xdr:row>36</xdr:row>
      <xdr:rowOff>104140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986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104140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168165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165354</xdr:rowOff>
    </xdr:from>
    <xdr:to>
      <xdr:col>20</xdr:col>
      <xdr:colOff>38100</xdr:colOff>
      <xdr:row>36</xdr:row>
      <xdr:rowOff>95504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105681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147066</xdr:rowOff>
    </xdr:from>
    <xdr:to>
      <xdr:col>15</xdr:col>
      <xdr:colOff>149225</xdr:colOff>
      <xdr:row>36</xdr:row>
      <xdr:rowOff>77216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87393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類似団体に比べて低い水準を維持しているものの、前年度に比べて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ポイントの増となった。平成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年度から学童保育所保護者負担金の無料化を行っており、学童事業サポート事業委託料</a:t>
          </a:r>
          <a:r>
            <a:rPr kumimoji="1" lang="en-US" altLang="ja-JP" sz="1300">
              <a:latin typeface="ＭＳ Ｐゴシック" panose="020B0600070205080204" pitchFamily="50" charset="-128"/>
              <a:ea typeface="ＭＳ Ｐゴシック" panose="020B0600070205080204" pitchFamily="50" charset="-128"/>
            </a:rPr>
            <a:t>13,560</a:t>
          </a:r>
          <a:r>
            <a:rPr kumimoji="1" lang="ja-JP" altLang="en-US" sz="1300">
              <a:latin typeface="ＭＳ Ｐゴシック" panose="020B0600070205080204" pitchFamily="50" charset="-128"/>
              <a:ea typeface="ＭＳ Ｐゴシック" panose="020B0600070205080204" pitchFamily="50" charset="-128"/>
            </a:rPr>
            <a:t>千円（前年度＋</a:t>
          </a:r>
          <a:r>
            <a:rPr kumimoji="1" lang="en-US" altLang="ja-JP" sz="1300">
              <a:latin typeface="ＭＳ Ｐゴシック" panose="020B0600070205080204" pitchFamily="50" charset="-128"/>
              <a:ea typeface="ＭＳ Ｐゴシック" panose="020B0600070205080204" pitchFamily="50" charset="-128"/>
            </a:rPr>
            <a:t>2,616</a:t>
          </a:r>
          <a:r>
            <a:rPr kumimoji="1" lang="ja-JP" altLang="en-US" sz="1300">
              <a:latin typeface="ＭＳ Ｐゴシック" panose="020B0600070205080204" pitchFamily="50" charset="-128"/>
              <a:ea typeface="ＭＳ Ｐゴシック" panose="020B0600070205080204" pitchFamily="50" charset="-128"/>
            </a:rPr>
            <a:t>千円）が主な要因と思われる。</a:t>
          </a:r>
        </a:p>
        <a:p>
          <a:r>
            <a:rPr kumimoji="1" lang="ja-JP" altLang="en-US" sz="1300">
              <a:latin typeface="ＭＳ Ｐゴシック" panose="020B0600070205080204" pitchFamily="50" charset="-128"/>
              <a:ea typeface="ＭＳ Ｐゴシック" panose="020B0600070205080204" pitchFamily="50" charset="-128"/>
            </a:rPr>
            <a:t>　今後も経費の節減に努めるが、法制度の改正に伴い新たなシステムを導入するケースも多く、それに係る使用料、保守料等は増加傾向にある。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20</xdr:row>
      <xdr:rowOff>119380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1300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58420</xdr:rowOff>
    </xdr:from>
    <xdr:to>
      <xdr:col>82</xdr:col>
      <xdr:colOff>107950</xdr:colOff>
      <xdr:row>14</xdr:row>
      <xdr:rowOff>134620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587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161290</xdr:rowOff>
    </xdr:from>
    <xdr:to>
      <xdr:col>78</xdr:col>
      <xdr:colOff>69850</xdr:colOff>
      <xdr:row>14</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90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161290</xdr:rowOff>
    </xdr:from>
    <xdr:to>
      <xdr:col>73</xdr:col>
      <xdr:colOff>180975</xdr:colOff>
      <xdr:row>14</xdr:row>
      <xdr:rowOff>43180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390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14</xdr:row>
      <xdr:rowOff>43180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13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83820</xdr:rowOff>
    </xdr:from>
    <xdr:to>
      <xdr:col>82</xdr:col>
      <xdr:colOff>158750</xdr:colOff>
      <xdr:row>15</xdr:row>
      <xdr:rowOff>13970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163847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9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xdr:rowOff>
    </xdr:from>
    <xdr:to>
      <xdr:col>78</xdr:col>
      <xdr:colOff>120650</xdr:colOff>
      <xdr:row>14</xdr:row>
      <xdr:rowOff>109220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119397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7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110490</xdr:rowOff>
    </xdr:from>
    <xdr:to>
      <xdr:col>74</xdr:col>
      <xdr:colOff>31750</xdr:colOff>
      <xdr:row>14</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50817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163830</xdr:rowOff>
    </xdr:from>
    <xdr:to>
      <xdr:col>69</xdr:col>
      <xdr:colOff>142875</xdr:colOff>
      <xdr:row>14</xdr:row>
      <xdr:rowOff>93980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104157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当町の高齢化率は、平成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日時点で</a:t>
          </a:r>
          <a:r>
            <a:rPr kumimoji="1" lang="en-US" altLang="ja-JP" sz="1300">
              <a:latin typeface="ＭＳ Ｐゴシック" panose="020B0600070205080204" pitchFamily="50" charset="-128"/>
              <a:ea typeface="ＭＳ Ｐゴシック" panose="020B0600070205080204" pitchFamily="50" charset="-128"/>
            </a:rPr>
            <a:t>35.5%</a:t>
          </a:r>
          <a:r>
            <a:rPr kumimoji="1" lang="ja-JP" altLang="en-US" sz="1300">
              <a:latin typeface="ＭＳ Ｐゴシック" panose="020B0600070205080204" pitchFamily="50" charset="-128"/>
              <a:ea typeface="ＭＳ Ｐゴシック" panose="020B0600070205080204" pitchFamily="50" charset="-128"/>
            </a:rPr>
            <a:t>と高く、加齢に伴い障害を負う方も多い。今後も同様の状況が見込まれる。</a:t>
          </a:r>
        </a:p>
        <a:p>
          <a:r>
            <a:rPr kumimoji="1" lang="ja-JP" altLang="en-US" sz="1300">
              <a:latin typeface="ＭＳ Ｐゴシック" panose="020B0600070205080204" pitchFamily="50" charset="-128"/>
              <a:ea typeface="ＭＳ Ｐゴシック" panose="020B0600070205080204" pitchFamily="50" charset="-128"/>
            </a:rPr>
            <a:t>　一方、平成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年度には年金生活者等支援臨時福祉給付金があったことから、この皆減が平成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年度の数値の改善要因となっている。</a:t>
          </a:r>
        </a:p>
        <a:p>
          <a:r>
            <a:rPr kumimoji="1" lang="ja-JP" altLang="en-US" sz="1300">
              <a:latin typeface="ＭＳ Ｐゴシック" panose="020B0600070205080204" pitchFamily="50" charset="-128"/>
              <a:ea typeface="ＭＳ Ｐゴシック" panose="020B0600070205080204" pitchFamily="50" charset="-128"/>
            </a:rPr>
            <a:t>　しかし、平成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年度からは、こども医療費の無料化を高校生まで拡大したことなどから、依然として７％台のままとなった。</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151493</xdr:rowOff>
    </xdr:from>
    <xdr:to>
      <xdr:col>24</xdr:col>
      <xdr:colOff>25400</xdr:colOff>
      <xdr:row>58</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9241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58</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46557"/>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56</xdr:row>
      <xdr:rowOff>61685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465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61685</xdr:rowOff>
    </xdr:from>
    <xdr:to>
      <xdr:col>11</xdr:col>
      <xdr:colOff>9525</xdr:colOff>
      <xdr:row>56</xdr:row>
      <xdr:rowOff>110672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628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100693</xdr:rowOff>
    </xdr:from>
    <xdr:to>
      <xdr:col>24</xdr:col>
      <xdr:colOff>76200</xdr:colOff>
      <xdr:row>58</xdr:row>
      <xdr:rowOff>30843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72770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xdr:rowOff>
    </xdr:from>
    <xdr:to>
      <xdr:col>11</xdr:col>
      <xdr:colOff>60325</xdr:colOff>
      <xdr:row>56</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97262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ほぼ横ばいで推移している。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124714</xdr:rowOff>
    </xdr:from>
    <xdr:to>
      <xdr:col>82</xdr:col>
      <xdr:colOff>107950</xdr:colOff>
      <xdr:row>57</xdr:row>
      <xdr:rowOff>152146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8973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92710</xdr:rowOff>
    </xdr:from>
    <xdr:to>
      <xdr:col>78</xdr:col>
      <xdr:colOff>69850</xdr:colOff>
      <xdr:row>57</xdr:row>
      <xdr:rowOff>124714</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8653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75963</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0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92710</xdr:rowOff>
    </xdr:from>
    <xdr:to>
      <xdr:col>73</xdr:col>
      <xdr:colOff>180975</xdr:colOff>
      <xdr:row>57</xdr:row>
      <xdr:rowOff>97282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865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97282</xdr:rowOff>
    </xdr:from>
    <xdr:to>
      <xdr:col>69</xdr:col>
      <xdr:colOff>92075</xdr:colOff>
      <xdr:row>57</xdr:row>
      <xdr:rowOff>120142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8699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71391</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101346</xdr:rowOff>
    </xdr:from>
    <xdr:to>
      <xdr:col>82</xdr:col>
      <xdr:colOff>158750</xdr:colOff>
      <xdr:row>58</xdr:row>
      <xdr:rowOff>31496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73423</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73914</xdr:rowOff>
    </xdr:from>
    <xdr:to>
      <xdr:col>78</xdr:col>
      <xdr:colOff>120650</xdr:colOff>
      <xdr:row>58</xdr:row>
      <xdr:rowOff>4064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160291</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93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41910</xdr:rowOff>
    </xdr:from>
    <xdr:to>
      <xdr:col>74</xdr:col>
      <xdr:colOff>31750</xdr:colOff>
      <xdr:row>57</xdr:row>
      <xdr:rowOff>143510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46482</xdr:rowOff>
    </xdr:from>
    <xdr:to>
      <xdr:col>69</xdr:col>
      <xdr:colOff>142875</xdr:colOff>
      <xdr:row>57</xdr:row>
      <xdr:rowOff>148082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132859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69342</xdr:rowOff>
    </xdr:from>
    <xdr:to>
      <xdr:col>65</xdr:col>
      <xdr:colOff>53975</xdr:colOff>
      <xdr:row>57</xdr:row>
      <xdr:rowOff>170942</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155719</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92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前年度から１ポイント増となった。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年度は、学童保育所の入所希望者が増となり、１クラスを増設した。そのため、放課後児童健全育成事業運営委託料が</a:t>
          </a:r>
          <a:r>
            <a:rPr kumimoji="1" lang="en-US" altLang="ja-JP" sz="1300">
              <a:latin typeface="ＭＳ Ｐゴシック" panose="020B0600070205080204" pitchFamily="50" charset="-128"/>
              <a:ea typeface="ＭＳ Ｐゴシック" panose="020B0600070205080204" pitchFamily="50" charset="-128"/>
            </a:rPr>
            <a:t>12,677</a:t>
          </a:r>
          <a:r>
            <a:rPr kumimoji="1" lang="ja-JP" altLang="en-US" sz="1300">
              <a:latin typeface="ＭＳ Ｐゴシック" panose="020B0600070205080204" pitchFamily="50" charset="-128"/>
              <a:ea typeface="ＭＳ Ｐゴシック" panose="020B0600070205080204" pitchFamily="50" charset="-128"/>
            </a:rPr>
            <a:t>千円増加したことが大きな要因と考えられる。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131572</xdr:rowOff>
    </xdr:from>
    <xdr:to>
      <xdr:col>82</xdr:col>
      <xdr:colOff>107950</xdr:colOff>
      <xdr:row>39</xdr:row>
      <xdr:rowOff>5842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6466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38</xdr:row>
      <xdr:rowOff>131572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49579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38</xdr:row>
      <xdr:rowOff>40132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4957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40132</xdr:rowOff>
    </xdr:from>
    <xdr:to>
      <xdr:col>69</xdr:col>
      <xdr:colOff>92075</xdr:colOff>
      <xdr:row>38</xdr:row>
      <xdr:rowOff>149860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55523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89679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126492</xdr:rowOff>
    </xdr:from>
    <xdr:to>
      <xdr:col>82</xdr:col>
      <xdr:colOff>158750</xdr:colOff>
      <xdr:row>39</xdr:row>
      <xdr:rowOff>56642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98569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80772</xdr:rowOff>
    </xdr:from>
    <xdr:to>
      <xdr:col>78</xdr:col>
      <xdr:colOff>120650</xdr:colOff>
      <xdr:row>39</xdr:row>
      <xdr:rowOff>10922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167149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68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160782</xdr:rowOff>
    </xdr:from>
    <xdr:to>
      <xdr:col>69</xdr:col>
      <xdr:colOff>142875</xdr:colOff>
      <xdr:row>38</xdr:row>
      <xdr:rowOff>90932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75709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元利償還金の増により比率が増加した。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年度臨時財政対策債の元金が据置期間を終えて償還開始となった（</a:t>
          </a:r>
          <a:r>
            <a:rPr kumimoji="1" lang="en-US" altLang="ja-JP" sz="1300">
              <a:latin typeface="ＭＳ Ｐゴシック" panose="020B0600070205080204" pitchFamily="50" charset="-128"/>
              <a:ea typeface="ＭＳ Ｐゴシック" panose="020B0600070205080204" pitchFamily="50" charset="-128"/>
            </a:rPr>
            <a:t>5,594</a:t>
          </a:r>
          <a:r>
            <a:rPr kumimoji="1" lang="ja-JP" altLang="en-US" sz="1300">
              <a:latin typeface="ＭＳ Ｐゴシック" panose="020B0600070205080204" pitchFamily="50" charset="-128"/>
              <a:ea typeface="ＭＳ Ｐゴシック" panose="020B0600070205080204" pitchFamily="50" charset="-128"/>
            </a:rPr>
            <a:t>千円）ほか、重点施策として進めていた消防団施設整備事業に係る平成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年度起債分の元利金償還開始（</a:t>
          </a:r>
          <a:r>
            <a:rPr kumimoji="1" lang="en-US" altLang="ja-JP" sz="1300">
              <a:latin typeface="ＭＳ Ｐゴシック" panose="020B0600070205080204" pitchFamily="50" charset="-128"/>
              <a:ea typeface="ＭＳ Ｐゴシック" panose="020B0600070205080204" pitchFamily="50" charset="-128"/>
            </a:rPr>
            <a:t>5,200</a:t>
          </a:r>
          <a:r>
            <a:rPr kumimoji="1" lang="ja-JP" altLang="en-US" sz="1300">
              <a:latin typeface="ＭＳ Ｐゴシック" panose="020B0600070205080204" pitchFamily="50" charset="-128"/>
              <a:ea typeface="ＭＳ Ｐゴシック" panose="020B0600070205080204" pitchFamily="50" charset="-128"/>
            </a:rPr>
            <a:t>千円）などが大きな要因といえる。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85852</xdr:rowOff>
    </xdr:from>
    <xdr:to>
      <xdr:col>24</xdr:col>
      <xdr:colOff>25400</xdr:colOff>
      <xdr:row>76</xdr:row>
      <xdr:rowOff>94996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1160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85852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0657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35561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065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156718</xdr:rowOff>
    </xdr:from>
    <xdr:to>
      <xdr:col>11</xdr:col>
      <xdr:colOff>9525</xdr:colOff>
      <xdr:row>76</xdr:row>
      <xdr:rowOff>35561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0154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35052</xdr:rowOff>
    </xdr:from>
    <xdr:to>
      <xdr:col>20</xdr:col>
      <xdr:colOff>38100</xdr:colOff>
      <xdr:row>76</xdr:row>
      <xdr:rowOff>136652</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146829</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105918</xdr:rowOff>
    </xdr:from>
    <xdr:to>
      <xdr:col>6</xdr:col>
      <xdr:colOff>171450</xdr:colOff>
      <xdr:row>76</xdr:row>
      <xdr:rowOff>36069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46245</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扶助費及び補助費の増加が大きい。</a:t>
          </a:r>
        </a:p>
        <a:p>
          <a:r>
            <a:rPr kumimoji="1" lang="ja-JP" altLang="en-US" sz="1300">
              <a:latin typeface="ＭＳ Ｐゴシック" panose="020B0600070205080204" pitchFamily="50" charset="-128"/>
              <a:ea typeface="ＭＳ Ｐゴシック" panose="020B0600070205080204" pitchFamily="50" charset="-128"/>
            </a:rPr>
            <a:t>　扶助費は、障害者自立支援に係る経費の増が主な要因である。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77</xdr:row>
      <xdr:rowOff>65278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170915"/>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154432</xdr:rowOff>
    </xdr:from>
    <xdr:to>
      <xdr:col>78</xdr:col>
      <xdr:colOff>69850</xdr:colOff>
      <xdr:row>76</xdr:row>
      <xdr:rowOff>140715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2841732"/>
          <a:ext cx="889000" cy="32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154432</xdr:rowOff>
    </xdr:from>
    <xdr:to>
      <xdr:col>73</xdr:col>
      <xdr:colOff>180975</xdr:colOff>
      <xdr:row>75</xdr:row>
      <xdr:rowOff>161289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2841732"/>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71138</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94996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020039"/>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80281</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158005</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4842</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103632</xdr:rowOff>
    </xdr:from>
    <xdr:to>
      <xdr:col>74</xdr:col>
      <xdr:colOff>31750</xdr:colOff>
      <xdr:row>75</xdr:row>
      <xdr:rowOff>33782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43959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113200</xdr:rowOff>
    </xdr:from>
    <xdr:to>
      <xdr:col>29</xdr:col>
      <xdr:colOff>127000</xdr:colOff>
      <xdr:row>18</xdr:row>
      <xdr:rowOff>134361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46925"/>
          <a:ext cx="647700" cy="21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113575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4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134361</xdr:rowOff>
    </xdr:from>
    <xdr:to>
      <xdr:col>26</xdr:col>
      <xdr:colOff>50800</xdr:colOff>
      <xdr:row>18</xdr:row>
      <xdr:rowOff>161785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68086"/>
          <a:ext cx="698500" cy="27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51206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2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161785</xdr:rowOff>
    </xdr:from>
    <xdr:to>
      <xdr:col>22</xdr:col>
      <xdr:colOff>114300</xdr:colOff>
      <xdr:row>18</xdr:row>
      <xdr:rowOff>162387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95510"/>
          <a:ext cx="698500" cy="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38602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153510</xdr:rowOff>
    </xdr:from>
    <xdr:to>
      <xdr:col>18</xdr:col>
      <xdr:colOff>177800</xdr:colOff>
      <xdr:row>18</xdr:row>
      <xdr:rowOff>162387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87235"/>
          <a:ext cx="698500" cy="8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32788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55473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62400</xdr:rowOff>
    </xdr:from>
    <xdr:to>
      <xdr:col>29</xdr:col>
      <xdr:colOff>177800</xdr:colOff>
      <xdr:row>18</xdr:row>
      <xdr:rowOff>164000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9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34477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6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83561</xdr:rowOff>
    </xdr:from>
    <xdr:to>
      <xdr:col>26</xdr:col>
      <xdr:colOff>101600</xdr:colOff>
      <xdr:row>19</xdr:row>
      <xdr:rowOff>13711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17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169938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03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110985</xdr:rowOff>
    </xdr:from>
    <xdr:to>
      <xdr:col>22</xdr:col>
      <xdr:colOff>165100</xdr:colOff>
      <xdr:row>19</xdr:row>
      <xdr:rowOff>41135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4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25912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3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111587</xdr:rowOff>
    </xdr:from>
    <xdr:to>
      <xdr:col>19</xdr:col>
      <xdr:colOff>38100</xdr:colOff>
      <xdr:row>19</xdr:row>
      <xdr:rowOff>41737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45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26514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31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102710</xdr:rowOff>
    </xdr:from>
    <xdr:to>
      <xdr:col>15</xdr:col>
      <xdr:colOff>101600</xdr:colOff>
      <xdr:row>19</xdr:row>
      <xdr:rowOff>32860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36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17637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22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245738</xdr:rowOff>
    </xdr:from>
    <xdr:to>
      <xdr:col>29</xdr:col>
      <xdr:colOff>127000</xdr:colOff>
      <xdr:row>35</xdr:row>
      <xdr:rowOff>280105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56088"/>
          <a:ext cx="647700" cy="34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291190</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58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280105</xdr:rowOff>
    </xdr:from>
    <xdr:to>
      <xdr:col>26</xdr:col>
      <xdr:colOff>50800</xdr:colOff>
      <xdr:row>36</xdr:row>
      <xdr:rowOff>30607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90455"/>
          <a:ext cx="698500" cy="93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218838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6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30607</xdr:rowOff>
    </xdr:from>
    <xdr:to>
      <xdr:col>22</xdr:col>
      <xdr:colOff>114300</xdr:colOff>
      <xdr:row>36</xdr:row>
      <xdr:rowOff>95015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83857"/>
          <a:ext cx="698500" cy="64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82582</xdr:rowOff>
    </xdr:from>
    <xdr:to>
      <xdr:col>22</xdr:col>
      <xdr:colOff>165100</xdr:colOff>
      <xdr:row>35</xdr:row>
      <xdr:rowOff>184182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194359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95015</xdr:rowOff>
    </xdr:from>
    <xdr:to>
      <xdr:col>18</xdr:col>
      <xdr:colOff>177800</xdr:colOff>
      <xdr:row>36</xdr:row>
      <xdr:rowOff>111455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48265"/>
          <a:ext cx="698500" cy="16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181500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136027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194938</xdr:rowOff>
    </xdr:from>
    <xdr:to>
      <xdr:col>29</xdr:col>
      <xdr:colOff>177800</xdr:colOff>
      <xdr:row>35</xdr:row>
      <xdr:rowOff>296538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05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167015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7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229305</xdr:rowOff>
    </xdr:from>
    <xdr:to>
      <xdr:col>26</xdr:col>
      <xdr:colOff>101600</xdr:colOff>
      <xdr:row>35</xdr:row>
      <xdr:rowOff>330905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39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315682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26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322707</xdr:rowOff>
    </xdr:from>
    <xdr:to>
      <xdr:col>22</xdr:col>
      <xdr:colOff>165100</xdr:colOff>
      <xdr:row>36</xdr:row>
      <xdr:rowOff>81407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33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66184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1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44215</xdr:rowOff>
    </xdr:from>
    <xdr:to>
      <xdr:col>19</xdr:col>
      <xdr:colOff>38100</xdr:colOff>
      <xdr:row>36</xdr:row>
      <xdr:rowOff>145815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97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130592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60655</xdr:rowOff>
    </xdr:from>
    <xdr:to>
      <xdr:col>15</xdr:col>
      <xdr:colOff>101600</xdr:colOff>
      <xdr:row>36</xdr:row>
      <xdr:rowOff>162255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13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147032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0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9,939
9,871
63.74
4,121,682
3,975,680
114,018
2,853,317
3,416,422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108732</xdr:rowOff>
    </xdr:from>
    <xdr:to>
      <xdr:col>24</xdr:col>
      <xdr:colOff>63500</xdr:colOff>
      <xdr:row>38</xdr:row>
      <xdr:rowOff>113785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23832"/>
          <a:ext cx="838200" cy="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76938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4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102392</xdr:rowOff>
    </xdr:from>
    <xdr:to>
      <xdr:col>19</xdr:col>
      <xdr:colOff>177800</xdr:colOff>
      <xdr:row>38</xdr:row>
      <xdr:rowOff>113785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617492"/>
          <a:ext cx="8890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11292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102392</xdr:rowOff>
    </xdr:from>
    <xdr:to>
      <xdr:col>15</xdr:col>
      <xdr:colOff>50800</xdr:colOff>
      <xdr:row>38</xdr:row>
      <xdr:rowOff>104625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17492"/>
          <a:ext cx="889000" cy="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160408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104625</xdr:rowOff>
    </xdr:from>
    <xdr:to>
      <xdr:col>10</xdr:col>
      <xdr:colOff>114300</xdr:colOff>
      <xdr:row>38</xdr:row>
      <xdr:rowOff>125595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19725"/>
          <a:ext cx="889000" cy="2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152963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170139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57932</xdr:rowOff>
    </xdr:from>
    <xdr:to>
      <xdr:col>24</xdr:col>
      <xdr:colOff>114300</xdr:colOff>
      <xdr:row>38</xdr:row>
      <xdr:rowOff>159532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7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144309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62985</xdr:rowOff>
    </xdr:from>
    <xdr:to>
      <xdr:col>20</xdr:col>
      <xdr:colOff>38100</xdr:colOff>
      <xdr:row>38</xdr:row>
      <xdr:rowOff>164585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155712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7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51592</xdr:rowOff>
    </xdr:from>
    <xdr:to>
      <xdr:col>15</xdr:col>
      <xdr:colOff>101600</xdr:colOff>
      <xdr:row>38</xdr:row>
      <xdr:rowOff>153192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6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144319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5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53825</xdr:rowOff>
    </xdr:from>
    <xdr:to>
      <xdr:col>10</xdr:col>
      <xdr:colOff>165100</xdr:colOff>
      <xdr:row>38</xdr:row>
      <xdr:rowOff>155425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6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146552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6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74795</xdr:rowOff>
    </xdr:from>
    <xdr:to>
      <xdr:col>6</xdr:col>
      <xdr:colOff>38100</xdr:colOff>
      <xdr:row>39</xdr:row>
      <xdr:rowOff>4945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8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167522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8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101661</xdr:rowOff>
    </xdr:from>
    <xdr:to>
      <xdr:col>24</xdr:col>
      <xdr:colOff>63500</xdr:colOff>
      <xdr:row>57</xdr:row>
      <xdr:rowOff>106992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874311"/>
          <a:ext cx="838200" cy="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57690</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87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101661</xdr:rowOff>
    </xdr:from>
    <xdr:to>
      <xdr:col>19</xdr:col>
      <xdr:colOff>177800</xdr:colOff>
      <xdr:row>57</xdr:row>
      <xdr:rowOff>116611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74311"/>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4776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116611</xdr:rowOff>
    </xdr:from>
    <xdr:to>
      <xdr:col>15</xdr:col>
      <xdr:colOff>50800</xdr:colOff>
      <xdr:row>57</xdr:row>
      <xdr:rowOff>123584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89261"/>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14564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123584</xdr:rowOff>
    </xdr:from>
    <xdr:to>
      <xdr:col>10</xdr:col>
      <xdr:colOff>114300</xdr:colOff>
      <xdr:row>57</xdr:row>
      <xdr:rowOff>141053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96234"/>
          <a:ext cx="889000" cy="1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34247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53436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56192</xdr:rowOff>
    </xdr:from>
    <xdr:to>
      <xdr:col>24</xdr:col>
      <xdr:colOff>114300</xdr:colOff>
      <xdr:row>57</xdr:row>
      <xdr:rowOff>157792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142569</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50861</xdr:rowOff>
    </xdr:from>
    <xdr:to>
      <xdr:col>20</xdr:col>
      <xdr:colOff>38100</xdr:colOff>
      <xdr:row>57</xdr:row>
      <xdr:rowOff>152461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143588</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65811</xdr:rowOff>
    </xdr:from>
    <xdr:to>
      <xdr:col>15</xdr:col>
      <xdr:colOff>101600</xdr:colOff>
      <xdr:row>57</xdr:row>
      <xdr:rowOff>167411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3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158538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72784</xdr:rowOff>
    </xdr:from>
    <xdr:to>
      <xdr:col>10</xdr:col>
      <xdr:colOff>165100</xdr:colOff>
      <xdr:row>58</xdr:row>
      <xdr:rowOff>2934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165511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3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90253</xdr:rowOff>
    </xdr:from>
    <xdr:to>
      <xdr:col>6</xdr:col>
      <xdr:colOff>38100</xdr:colOff>
      <xdr:row>58</xdr:row>
      <xdr:rowOff>20403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6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11530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5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74412</xdr:rowOff>
    </xdr:from>
    <xdr:to>
      <xdr:col>24</xdr:col>
      <xdr:colOff>63500</xdr:colOff>
      <xdr:row>72</xdr:row>
      <xdr:rowOff>153645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2418812"/>
          <a:ext cx="838200" cy="7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12738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14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153645</xdr:rowOff>
    </xdr:from>
    <xdr:to>
      <xdr:col>19</xdr:col>
      <xdr:colOff>177800</xdr:colOff>
      <xdr:row>73</xdr:row>
      <xdr:rowOff>36647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2498045"/>
          <a:ext cx="889000" cy="5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140936</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3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36647</xdr:rowOff>
    </xdr:from>
    <xdr:to>
      <xdr:col>15</xdr:col>
      <xdr:colOff>50800</xdr:colOff>
      <xdr:row>73</xdr:row>
      <xdr:rowOff>53060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2552497"/>
          <a:ext cx="8890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134033</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50774</xdr:rowOff>
    </xdr:from>
    <xdr:to>
      <xdr:col>10</xdr:col>
      <xdr:colOff>114300</xdr:colOff>
      <xdr:row>73</xdr:row>
      <xdr:rowOff>53060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239517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77523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27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103401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23612</xdr:rowOff>
    </xdr:from>
    <xdr:to>
      <xdr:col>24</xdr:col>
      <xdr:colOff>114300</xdr:colOff>
      <xdr:row>72</xdr:row>
      <xdr:rowOff>125212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36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46489</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21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102845</xdr:rowOff>
    </xdr:from>
    <xdr:to>
      <xdr:col>20</xdr:col>
      <xdr:colOff>38100</xdr:colOff>
      <xdr:row>73</xdr:row>
      <xdr:rowOff>32995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44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49522</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2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157297</xdr:rowOff>
    </xdr:from>
    <xdr:to>
      <xdr:col>15</xdr:col>
      <xdr:colOff>101600</xdr:colOff>
      <xdr:row>73</xdr:row>
      <xdr:rowOff>87447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50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103974</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27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2260</xdr:rowOff>
    </xdr:from>
    <xdr:to>
      <xdr:col>10</xdr:col>
      <xdr:colOff>165100</xdr:colOff>
      <xdr:row>73</xdr:row>
      <xdr:rowOff>103860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51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120387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2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171424</xdr:rowOff>
    </xdr:from>
    <xdr:to>
      <xdr:col>6</xdr:col>
      <xdr:colOff>38100</xdr:colOff>
      <xdr:row>72</xdr:row>
      <xdr:rowOff>101574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23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118101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11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131170</xdr:rowOff>
    </xdr:from>
    <xdr:to>
      <xdr:col>24</xdr:col>
      <xdr:colOff>63500</xdr:colOff>
      <xdr:row>95</xdr:row>
      <xdr:rowOff>153073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418920"/>
          <a:ext cx="838200" cy="2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62157</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7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131170</xdr:rowOff>
    </xdr:from>
    <xdr:to>
      <xdr:col>19</xdr:col>
      <xdr:colOff>177800</xdr:colOff>
      <xdr:row>96</xdr:row>
      <xdr:rowOff>57503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18920"/>
          <a:ext cx="889000" cy="9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12546</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1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57503</xdr:rowOff>
    </xdr:from>
    <xdr:to>
      <xdr:col>15</xdr:col>
      <xdr:colOff>50800</xdr:colOff>
      <xdr:row>96</xdr:row>
      <xdr:rowOff>77693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16703"/>
          <a:ext cx="889000" cy="2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76996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19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77693</xdr:rowOff>
    </xdr:from>
    <xdr:to>
      <xdr:col>10</xdr:col>
      <xdr:colOff>114300</xdr:colOff>
      <xdr:row>96</xdr:row>
      <xdr:rowOff>140457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36893"/>
          <a:ext cx="889000" cy="6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142005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5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26407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102273</xdr:rowOff>
    </xdr:from>
    <xdr:to>
      <xdr:col>24</xdr:col>
      <xdr:colOff>114300</xdr:colOff>
      <xdr:row>96</xdr:row>
      <xdr:rowOff>32423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9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80700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6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80370</xdr:rowOff>
    </xdr:from>
    <xdr:to>
      <xdr:col>20</xdr:col>
      <xdr:colOff>38100</xdr:colOff>
      <xdr:row>96</xdr:row>
      <xdr:rowOff>10520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46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6703</xdr:rowOff>
    </xdr:from>
    <xdr:to>
      <xdr:col>15</xdr:col>
      <xdr:colOff>101600</xdr:colOff>
      <xdr:row>96</xdr:row>
      <xdr:rowOff>108303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6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99430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5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26893</xdr:rowOff>
    </xdr:from>
    <xdr:to>
      <xdr:col>10</xdr:col>
      <xdr:colOff>165100</xdr:colOff>
      <xdr:row>96</xdr:row>
      <xdr:rowOff>128493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8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119620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57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89657</xdr:rowOff>
    </xdr:from>
    <xdr:to>
      <xdr:col>6</xdr:col>
      <xdr:colOff>38100</xdr:colOff>
      <xdr:row>97</xdr:row>
      <xdr:rowOff>19807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4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36334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32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86057</xdr:rowOff>
    </xdr:from>
    <xdr:to>
      <xdr:col>55</xdr:col>
      <xdr:colOff>0</xdr:colOff>
      <xdr:row>36</xdr:row>
      <xdr:rowOff>100966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258257"/>
          <a:ext cx="838200" cy="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39259</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11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100966</xdr:rowOff>
    </xdr:from>
    <xdr:to>
      <xdr:col>50</xdr:col>
      <xdr:colOff>114300</xdr:colOff>
      <xdr:row>36</xdr:row>
      <xdr:rowOff>106004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273166"/>
          <a:ext cx="889000" cy="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165611</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72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106004</xdr:rowOff>
    </xdr:from>
    <xdr:to>
      <xdr:col>45</xdr:col>
      <xdr:colOff>177800</xdr:colOff>
      <xdr:row>36</xdr:row>
      <xdr:rowOff>145090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278204"/>
          <a:ext cx="889000" cy="3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168725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132499</xdr:rowOff>
    </xdr:from>
    <xdr:to>
      <xdr:col>41</xdr:col>
      <xdr:colOff>50800</xdr:colOff>
      <xdr:row>36</xdr:row>
      <xdr:rowOff>145090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304699"/>
          <a:ext cx="889000" cy="1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28008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36649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35257</xdr:rowOff>
    </xdr:from>
    <xdr:to>
      <xdr:col>55</xdr:col>
      <xdr:colOff>50800</xdr:colOff>
      <xdr:row>36</xdr:row>
      <xdr:rowOff>136857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58134</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05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50166</xdr:rowOff>
    </xdr:from>
    <xdr:to>
      <xdr:col>50</xdr:col>
      <xdr:colOff>165100</xdr:colOff>
      <xdr:row>36</xdr:row>
      <xdr:rowOff>151766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2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168293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599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55204</xdr:rowOff>
    </xdr:from>
    <xdr:to>
      <xdr:col>46</xdr:col>
      <xdr:colOff>38100</xdr:colOff>
      <xdr:row>36</xdr:row>
      <xdr:rowOff>156804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2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1881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00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94290</xdr:rowOff>
    </xdr:from>
    <xdr:to>
      <xdr:col>41</xdr:col>
      <xdr:colOff>101600</xdr:colOff>
      <xdr:row>37</xdr:row>
      <xdr:rowOff>24440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40967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04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81699</xdr:rowOff>
    </xdr:from>
    <xdr:to>
      <xdr:col>36</xdr:col>
      <xdr:colOff>165100</xdr:colOff>
      <xdr:row>37</xdr:row>
      <xdr:rowOff>11849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5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28376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02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73151</xdr:rowOff>
    </xdr:from>
    <xdr:to>
      <xdr:col>55</xdr:col>
      <xdr:colOff>0</xdr:colOff>
      <xdr:row>58</xdr:row>
      <xdr:rowOff>86391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17251"/>
          <a:ext cx="838200" cy="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16253</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1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17163</xdr:rowOff>
    </xdr:from>
    <xdr:to>
      <xdr:col>50</xdr:col>
      <xdr:colOff>114300</xdr:colOff>
      <xdr:row>58</xdr:row>
      <xdr:rowOff>73151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61263"/>
          <a:ext cx="889000" cy="5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151912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17163</xdr:rowOff>
    </xdr:from>
    <xdr:to>
      <xdr:col>45</xdr:col>
      <xdr:colOff>177800</xdr:colOff>
      <xdr:row>58</xdr:row>
      <xdr:rowOff>21510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61263"/>
          <a:ext cx="889000" cy="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47096</xdr:rowOff>
    </xdr:from>
    <xdr:to>
      <xdr:col>46</xdr:col>
      <xdr:colOff>38100</xdr:colOff>
      <xdr:row>57</xdr:row>
      <xdr:rowOff>148696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165223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15087</xdr:rowOff>
    </xdr:from>
    <xdr:to>
      <xdr:col>41</xdr:col>
      <xdr:colOff>50800</xdr:colOff>
      <xdr:row>58</xdr:row>
      <xdr:rowOff>21510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59187"/>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104778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139407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35591</xdr:rowOff>
    </xdr:from>
    <xdr:to>
      <xdr:col>55</xdr:col>
      <xdr:colOff>50800</xdr:colOff>
      <xdr:row>58</xdr:row>
      <xdr:rowOff>137191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7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121968</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9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22351</xdr:rowOff>
    </xdr:from>
    <xdr:to>
      <xdr:col>50</xdr:col>
      <xdr:colOff>165100</xdr:colOff>
      <xdr:row>58</xdr:row>
      <xdr:rowOff>123951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6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115078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5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137813</xdr:rowOff>
    </xdr:from>
    <xdr:to>
      <xdr:col>46</xdr:col>
      <xdr:colOff>38100</xdr:colOff>
      <xdr:row>58</xdr:row>
      <xdr:rowOff>67963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1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59090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0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142160</xdr:rowOff>
    </xdr:from>
    <xdr:to>
      <xdr:col>41</xdr:col>
      <xdr:colOff>101600</xdr:colOff>
      <xdr:row>58</xdr:row>
      <xdr:rowOff>72310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1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63437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0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135737</xdr:rowOff>
    </xdr:from>
    <xdr:to>
      <xdr:col>36</xdr:col>
      <xdr:colOff>165100</xdr:colOff>
      <xdr:row>58</xdr:row>
      <xdr:rowOff>65887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0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57014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0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131897</xdr:rowOff>
    </xdr:from>
    <xdr:to>
      <xdr:col>55</xdr:col>
      <xdr:colOff>0</xdr:colOff>
      <xdr:row>79</xdr:row>
      <xdr:rowOff>40647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04997"/>
          <a:ext cx="838200" cy="8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162236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9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79204</xdr:rowOff>
    </xdr:from>
    <xdr:to>
      <xdr:col>50</xdr:col>
      <xdr:colOff>114300</xdr:colOff>
      <xdr:row>78</xdr:row>
      <xdr:rowOff>131897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280854"/>
          <a:ext cx="889000" cy="22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79204</xdr:rowOff>
    </xdr:from>
    <xdr:to>
      <xdr:col>45</xdr:col>
      <xdr:colOff>177800</xdr:colOff>
      <xdr:row>77</xdr:row>
      <xdr:rowOff>161265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280854"/>
          <a:ext cx="889000" cy="8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40665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41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163304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0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161297</xdr:rowOff>
    </xdr:from>
    <xdr:to>
      <xdr:col>55</xdr:col>
      <xdr:colOff>50800</xdr:colOff>
      <xdr:row>79</xdr:row>
      <xdr:rowOff>91447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3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76224</xdr:rowOff>
    </xdr:from>
    <xdr:ext cx="378565"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49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81097</xdr:rowOff>
    </xdr:from>
    <xdr:to>
      <xdr:col>50</xdr:col>
      <xdr:colOff>165100</xdr:colOff>
      <xdr:row>79</xdr:row>
      <xdr:rowOff>11247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5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2374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54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28404</xdr:rowOff>
    </xdr:from>
    <xdr:to>
      <xdr:col>46</xdr:col>
      <xdr:colOff>38100</xdr:colOff>
      <xdr:row>77</xdr:row>
      <xdr:rowOff>130004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23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146531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00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110465</xdr:rowOff>
    </xdr:from>
    <xdr:to>
      <xdr:col>41</xdr:col>
      <xdr:colOff>101600</xdr:colOff>
      <xdr:row>78</xdr:row>
      <xdr:rowOff>40615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31742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40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153477</xdr:rowOff>
    </xdr:from>
    <xdr:to>
      <xdr:col>55</xdr:col>
      <xdr:colOff>0</xdr:colOff>
      <xdr:row>98</xdr:row>
      <xdr:rowOff>53358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784127"/>
          <a:ext cx="838200" cy="7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142943</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43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53358</xdr:rowOff>
    </xdr:from>
    <xdr:to>
      <xdr:col>50</xdr:col>
      <xdr:colOff>114300</xdr:colOff>
      <xdr:row>99</xdr:row>
      <xdr:rowOff>15052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855458"/>
          <a:ext cx="889000" cy="13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110489</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141734</xdr:rowOff>
    </xdr:from>
    <xdr:to>
      <xdr:col>45</xdr:col>
      <xdr:colOff>177800</xdr:colOff>
      <xdr:row>99</xdr:row>
      <xdr:rowOff>15052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7861300" y="16943834"/>
          <a:ext cx="8890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62337</xdr:rowOff>
    </xdr:from>
    <xdr:to>
      <xdr:col>46</xdr:col>
      <xdr:colOff>38100</xdr:colOff>
      <xdr:row>97</xdr:row>
      <xdr:rowOff>163937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9014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145488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102677</xdr:rowOff>
    </xdr:from>
    <xdr:to>
      <xdr:col>55</xdr:col>
      <xdr:colOff>50800</xdr:colOff>
      <xdr:row>98</xdr:row>
      <xdr:rowOff>32827</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73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81104</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71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2558</xdr:rowOff>
    </xdr:from>
    <xdr:to>
      <xdr:col>50</xdr:col>
      <xdr:colOff>165100</xdr:colOff>
      <xdr:row>98</xdr:row>
      <xdr:rowOff>104158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80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95285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89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135702</xdr:rowOff>
    </xdr:from>
    <xdr:to>
      <xdr:col>46</xdr:col>
      <xdr:colOff>38100</xdr:colOff>
      <xdr:row>99</xdr:row>
      <xdr:rowOff>65852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93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56979</xdr:rowOff>
    </xdr:from>
    <xdr:ext cx="469744"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15428" y="1703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90934</xdr:rowOff>
    </xdr:from>
    <xdr:to>
      <xdr:col>41</xdr:col>
      <xdr:colOff>101600</xdr:colOff>
      <xdr:row>99</xdr:row>
      <xdr:rowOff>21084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89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12211</xdr:rowOff>
    </xdr:from>
    <xdr:ext cx="469744"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26428" y="1698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33617</xdr:rowOff>
    </xdr:from>
    <xdr:to>
      <xdr:col>85</xdr:col>
      <xdr:colOff>127000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720167"/>
          <a:ext cx="838200" cy="1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168419</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51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69969</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33515</xdr:rowOff>
    </xdr:from>
    <xdr:to>
      <xdr:col>76</xdr:col>
      <xdr:colOff>114300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20065"/>
          <a:ext cx="8890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91089</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26543</xdr:rowOff>
    </xdr:from>
    <xdr:to>
      <xdr:col>71</xdr:col>
      <xdr:colOff>177800</xdr:colOff>
      <xdr:row>39</xdr:row>
      <xdr:rowOff>33515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13093"/>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154267</xdr:rowOff>
    </xdr:from>
    <xdr:to>
      <xdr:col>85</xdr:col>
      <xdr:colOff>177800</xdr:colOff>
      <xdr:row>39</xdr:row>
      <xdr:rowOff>84417</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6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123969</xdr:rowOff>
    </xdr:from>
    <xdr:ext cx="378565"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39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154165</xdr:rowOff>
    </xdr:from>
    <xdr:to>
      <xdr:col>72</xdr:col>
      <xdr:colOff>38100</xdr:colOff>
      <xdr:row>39</xdr:row>
      <xdr:rowOff>84315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6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75442</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76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147193</xdr:rowOff>
    </xdr:from>
    <xdr:to>
      <xdr:col>67</xdr:col>
      <xdr:colOff>101600</xdr:colOff>
      <xdr:row>39</xdr:row>
      <xdr:rowOff>77343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68470</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75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126113</xdr:rowOff>
    </xdr:from>
    <xdr:to>
      <xdr:col>85</xdr:col>
      <xdr:colOff>127000</xdr:colOff>
      <xdr:row>77</xdr:row>
      <xdr:rowOff>134877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5481300" y="13327763"/>
          <a:ext cx="8382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133402</xdr:rowOff>
    </xdr:from>
    <xdr:ext cx="534377"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2992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134877</xdr:rowOff>
    </xdr:from>
    <xdr:to>
      <xdr:col>81</xdr:col>
      <xdr:colOff>50800</xdr:colOff>
      <xdr:row>77</xdr:row>
      <xdr:rowOff>149902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4592300" y="13336527"/>
          <a:ext cx="889000" cy="1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50916</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14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149902</xdr:rowOff>
    </xdr:from>
    <xdr:to>
      <xdr:col>76</xdr:col>
      <xdr:colOff>114300</xdr:colOff>
      <xdr:row>77</xdr:row>
      <xdr:rowOff>165669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3703300" y="13351552"/>
          <a:ext cx="889000" cy="1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3916</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165669</xdr:rowOff>
    </xdr:from>
    <xdr:to>
      <xdr:col>71</xdr:col>
      <xdr:colOff>177800</xdr:colOff>
      <xdr:row>78</xdr:row>
      <xdr:rowOff>20379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2814300" y="13367319"/>
          <a:ext cx="889000" cy="2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162503</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6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159669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7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75313</xdr:rowOff>
    </xdr:from>
    <xdr:to>
      <xdr:col>85</xdr:col>
      <xdr:colOff>177800</xdr:colOff>
      <xdr:row>78</xdr:row>
      <xdr:rowOff>5463</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327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53740</xdr:rowOff>
    </xdr:from>
    <xdr:ext cx="534377"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325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84077</xdr:rowOff>
    </xdr:from>
    <xdr:to>
      <xdr:col>81</xdr:col>
      <xdr:colOff>101600</xdr:colOff>
      <xdr:row>78</xdr:row>
      <xdr:rowOff>14227</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328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5354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3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99102</xdr:rowOff>
    </xdr:from>
    <xdr:to>
      <xdr:col>76</xdr:col>
      <xdr:colOff>165100</xdr:colOff>
      <xdr:row>78</xdr:row>
      <xdr:rowOff>29252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33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20379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39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114869</xdr:rowOff>
    </xdr:from>
    <xdr:to>
      <xdr:col>72</xdr:col>
      <xdr:colOff>38100</xdr:colOff>
      <xdr:row>78</xdr:row>
      <xdr:rowOff>45019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331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36146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40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141029</xdr:rowOff>
    </xdr:from>
    <xdr:to>
      <xdr:col>67</xdr:col>
      <xdr:colOff>101600</xdr:colOff>
      <xdr:row>78</xdr:row>
      <xdr:rowOff>71179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334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62306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4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121078</xdr:rowOff>
    </xdr:from>
    <xdr:to>
      <xdr:col>85</xdr:col>
      <xdr:colOff>127000</xdr:colOff>
      <xdr:row>98</xdr:row>
      <xdr:rowOff>135855</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923178"/>
          <a:ext cx="838200" cy="1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3585</xdr:rowOff>
    </xdr:from>
    <xdr:ext cx="534377"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3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68359</xdr:rowOff>
    </xdr:from>
    <xdr:to>
      <xdr:col>81</xdr:col>
      <xdr:colOff>50800</xdr:colOff>
      <xdr:row>98</xdr:row>
      <xdr:rowOff>121078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870459"/>
          <a:ext cx="889000" cy="5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104889</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14111" y="165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68359</xdr:rowOff>
    </xdr:from>
    <xdr:to>
      <xdr:col>76</xdr:col>
      <xdr:colOff>114300</xdr:colOff>
      <xdr:row>98</xdr:row>
      <xdr:rowOff>126172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870459"/>
          <a:ext cx="889000" cy="5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88247</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325111" y="1654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112607</xdr:rowOff>
    </xdr:from>
    <xdr:to>
      <xdr:col>71</xdr:col>
      <xdr:colOff>177800</xdr:colOff>
      <xdr:row>98</xdr:row>
      <xdr:rowOff>126172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6914707"/>
          <a:ext cx="8890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39623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85055</xdr:rowOff>
    </xdr:from>
    <xdr:to>
      <xdr:col>85</xdr:col>
      <xdr:colOff>177800</xdr:colOff>
      <xdr:row>99</xdr:row>
      <xdr:rowOff>15205</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88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171432</xdr:rowOff>
    </xdr:from>
    <xdr:ext cx="378565"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0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70278</xdr:rowOff>
    </xdr:from>
    <xdr:to>
      <xdr:col>81</xdr:col>
      <xdr:colOff>101600</xdr:colOff>
      <xdr:row>99</xdr:row>
      <xdr:rowOff>428</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8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163005</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46428" y="1696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17559</xdr:rowOff>
    </xdr:from>
    <xdr:to>
      <xdr:col>76</xdr:col>
      <xdr:colOff>165100</xdr:colOff>
      <xdr:row>98</xdr:row>
      <xdr:rowOff>119159</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81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110286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1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75372</xdr:rowOff>
    </xdr:from>
    <xdr:to>
      <xdr:col>72</xdr:col>
      <xdr:colOff>38100</xdr:colOff>
      <xdr:row>99</xdr:row>
      <xdr:rowOff>5522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87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168099</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697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61807</xdr:rowOff>
    </xdr:from>
    <xdr:to>
      <xdr:col>67</xdr:col>
      <xdr:colOff>101600</xdr:colOff>
      <xdr:row>98</xdr:row>
      <xdr:rowOff>163407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86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154534</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695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66853</xdr:rowOff>
    </xdr:from>
    <xdr:to>
      <xdr:col>116</xdr:col>
      <xdr:colOff>63500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1323300" y="6410503"/>
          <a:ext cx="838200" cy="3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6519</xdr:rowOff>
    </xdr:from>
    <xdr:ext cx="469744"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521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31386</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9428"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19270</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10428" y="63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1744</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3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16053</xdr:rowOff>
    </xdr:from>
    <xdr:to>
      <xdr:col>116</xdr:col>
      <xdr:colOff>114300</xdr:colOff>
      <xdr:row>37</xdr:row>
      <xdr:rowOff>117653</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35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38930</xdr:rowOff>
    </xdr:from>
    <xdr:ext cx="469744"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21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34010</xdr:rowOff>
    </xdr:from>
    <xdr:to>
      <xdr:col>116</xdr:col>
      <xdr:colOff>63500</xdr:colOff>
      <xdr:row>59</xdr:row>
      <xdr:rowOff>35408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149560"/>
          <a:ext cx="838200" cy="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34010</xdr:rowOff>
    </xdr:from>
    <xdr:to>
      <xdr:col>111</xdr:col>
      <xdr:colOff>177800</xdr:colOff>
      <xdr:row>59</xdr:row>
      <xdr:rowOff>35408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0434300" y="10149560"/>
          <a:ext cx="889000" cy="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85361</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34658</xdr:rowOff>
    </xdr:from>
    <xdr:to>
      <xdr:col>107</xdr:col>
      <xdr:colOff>50800</xdr:colOff>
      <xdr:row>59</xdr:row>
      <xdr:rowOff>35408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150208"/>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78274</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8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34658</xdr:rowOff>
    </xdr:from>
    <xdr:to>
      <xdr:col>102</xdr:col>
      <xdr:colOff>114300</xdr:colOff>
      <xdr:row>59</xdr:row>
      <xdr:rowOff>35725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8656300" y="10150208"/>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68330</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8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67708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8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156058</xdr:rowOff>
    </xdr:from>
    <xdr:to>
      <xdr:col>116</xdr:col>
      <xdr:colOff>114300</xdr:colOff>
      <xdr:row>59</xdr:row>
      <xdr:rowOff>86208</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1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116743</xdr:rowOff>
    </xdr:from>
    <xdr:ext cx="378565"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1006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154660</xdr:rowOff>
    </xdr:from>
    <xdr:to>
      <xdr:col>112</xdr:col>
      <xdr:colOff>38100</xdr:colOff>
      <xdr:row>59</xdr:row>
      <xdr:rowOff>84810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75937</xdr:rowOff>
    </xdr:from>
    <xdr:ext cx="378565"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4017" y="1019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156058</xdr:rowOff>
    </xdr:from>
    <xdr:to>
      <xdr:col>107</xdr:col>
      <xdr:colOff>101600</xdr:colOff>
      <xdr:row>59</xdr:row>
      <xdr:rowOff>86208</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1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77335</xdr:rowOff>
    </xdr:from>
    <xdr:ext cx="378565"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5017" y="10192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155308</xdr:rowOff>
    </xdr:from>
    <xdr:to>
      <xdr:col>102</xdr:col>
      <xdr:colOff>165100</xdr:colOff>
      <xdr:row>59</xdr:row>
      <xdr:rowOff>85458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9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76585</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6017" y="10192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156375</xdr:rowOff>
    </xdr:from>
    <xdr:to>
      <xdr:col>98</xdr:col>
      <xdr:colOff>38100</xdr:colOff>
      <xdr:row>59</xdr:row>
      <xdr:rowOff>86525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10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77652</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7017" y="10193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20741</xdr:rowOff>
    </xdr:from>
    <xdr:to>
      <xdr:col>116</xdr:col>
      <xdr:colOff>63500</xdr:colOff>
      <xdr:row>77</xdr:row>
      <xdr:rowOff>49054</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222391"/>
          <a:ext cx="838200" cy="2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113377</xdr:rowOff>
    </xdr:from>
    <xdr:ext cx="534377"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8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49054</xdr:rowOff>
    </xdr:from>
    <xdr:to>
      <xdr:col>111</xdr:col>
      <xdr:colOff>177800</xdr:colOff>
      <xdr:row>77</xdr:row>
      <xdr:rowOff>59461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250704"/>
          <a:ext cx="889000" cy="1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49282</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56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35034</xdr:rowOff>
    </xdr:from>
    <xdr:to>
      <xdr:col>107</xdr:col>
      <xdr:colOff>50800</xdr:colOff>
      <xdr:row>77</xdr:row>
      <xdr:rowOff>59461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236684"/>
          <a:ext cx="889000" cy="2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18889</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67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26718</xdr:rowOff>
    </xdr:from>
    <xdr:to>
      <xdr:col>102</xdr:col>
      <xdr:colOff>114300</xdr:colOff>
      <xdr:row>77</xdr:row>
      <xdr:rowOff>35034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656300" y="13228368"/>
          <a:ext cx="889000" cy="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13892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78111" y="1270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46300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273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141391</xdr:rowOff>
    </xdr:from>
    <xdr:to>
      <xdr:col>116</xdr:col>
      <xdr:colOff>114300</xdr:colOff>
      <xdr:row>77</xdr:row>
      <xdr:rowOff>71541</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17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119818</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15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169704</xdr:rowOff>
    </xdr:from>
    <xdr:to>
      <xdr:col>112</xdr:col>
      <xdr:colOff>38100</xdr:colOff>
      <xdr:row>77</xdr:row>
      <xdr:rowOff>99854</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19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90981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29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8661</xdr:rowOff>
    </xdr:from>
    <xdr:to>
      <xdr:col>107</xdr:col>
      <xdr:colOff>101600</xdr:colOff>
      <xdr:row>77</xdr:row>
      <xdr:rowOff>110261</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21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101388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30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155684</xdr:rowOff>
    </xdr:from>
    <xdr:to>
      <xdr:col>102</xdr:col>
      <xdr:colOff>165100</xdr:colOff>
      <xdr:row>77</xdr:row>
      <xdr:rowOff>85834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18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76961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27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147368</xdr:rowOff>
    </xdr:from>
    <xdr:to>
      <xdr:col>98</xdr:col>
      <xdr:colOff>38100</xdr:colOff>
      <xdr:row>77</xdr:row>
      <xdr:rowOff>77518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17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68645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27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○平成２９年度より、上水道広域化に伴い秩父広域市町村圏組合への出資金が毎年支出されることとなった。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○物件費が類似団体を大きく下回っている。経費節減に取り組んでいる結果を反映したものと考えられる。</a:t>
          </a:r>
        </a:p>
        <a:p>
          <a:r>
            <a:rPr kumimoji="1" lang="ja-JP" altLang="en-US" sz="1300">
              <a:latin typeface="ＭＳ Ｐゴシック" panose="020B0600070205080204" pitchFamily="50" charset="-128"/>
              <a:ea typeface="ＭＳ Ｐゴシック" panose="020B0600070205080204" pitchFamily="50" charset="-128"/>
            </a:rPr>
            <a:t>○人件費についても、職員数、ラスパイレス指数が低いことから類似団体を下回っている。</a:t>
          </a:r>
        </a:p>
        <a:p>
          <a:r>
            <a:rPr kumimoji="1" lang="ja-JP" altLang="en-US" sz="1300">
              <a:latin typeface="ＭＳ Ｐゴシック" panose="020B0600070205080204" pitchFamily="50" charset="-128"/>
              <a:ea typeface="ＭＳ Ｐゴシック" panose="020B0600070205080204" pitchFamily="50" charset="-128"/>
            </a:rPr>
            <a:t>○維持補修費は類似団体を大きく上まわっているが、新規整備等から維持補修による長寿命化等にシフトし取り組んでいる結果と考えられる。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9,939
9,871
63.74
4,121,682
3,975,680
114,018
2,853,317
3,416,422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124841</xdr:rowOff>
    </xdr:from>
    <xdr:to>
      <xdr:col>24</xdr:col>
      <xdr:colOff>63500</xdr:colOff>
      <xdr:row>35</xdr:row>
      <xdr:rowOff>150559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25591"/>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132097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32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64262</xdr:rowOff>
    </xdr:from>
    <xdr:to>
      <xdr:col>19</xdr:col>
      <xdr:colOff>177800</xdr:colOff>
      <xdr:row>35</xdr:row>
      <xdr:rowOff>150559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65012"/>
          <a:ext cx="889000" cy="8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82567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64262</xdr:rowOff>
    </xdr:from>
    <xdr:to>
      <xdr:col>15</xdr:col>
      <xdr:colOff>50800</xdr:colOff>
      <xdr:row>35</xdr:row>
      <xdr:rowOff>127698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65012"/>
          <a:ext cx="8890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137812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127698</xdr:rowOff>
    </xdr:from>
    <xdr:to>
      <xdr:col>10</xdr:col>
      <xdr:colOff>114300</xdr:colOff>
      <xdr:row>36</xdr:row>
      <xdr:rowOff>40068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28448"/>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9288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30243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74041</xdr:rowOff>
    </xdr:from>
    <xdr:to>
      <xdr:col>24</xdr:col>
      <xdr:colOff>114300</xdr:colOff>
      <xdr:row>36</xdr:row>
      <xdr:rowOff>4191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96918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2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99759</xdr:rowOff>
    </xdr:from>
    <xdr:to>
      <xdr:col>20</xdr:col>
      <xdr:colOff>38100</xdr:colOff>
      <xdr:row>36</xdr:row>
      <xdr:rowOff>29909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0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46436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7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13462</xdr:rowOff>
    </xdr:from>
    <xdr:to>
      <xdr:col>15</xdr:col>
      <xdr:colOff>101600</xdr:colOff>
      <xdr:row>35</xdr:row>
      <xdr:rowOff>115062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131589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76898</xdr:rowOff>
    </xdr:from>
    <xdr:to>
      <xdr:col>10</xdr:col>
      <xdr:colOff>165100</xdr:colOff>
      <xdr:row>36</xdr:row>
      <xdr:rowOff>7048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169625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7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160718</xdr:rowOff>
    </xdr:from>
    <xdr:to>
      <xdr:col>6</xdr:col>
      <xdr:colOff>38100</xdr:colOff>
      <xdr:row>36</xdr:row>
      <xdr:rowOff>90868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6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81995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5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66169</xdr:rowOff>
    </xdr:from>
    <xdr:to>
      <xdr:col>24</xdr:col>
      <xdr:colOff>63500</xdr:colOff>
      <xdr:row>58</xdr:row>
      <xdr:rowOff>87566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10269"/>
          <a:ext cx="8382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64725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65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52685</xdr:rowOff>
    </xdr:from>
    <xdr:to>
      <xdr:col>19</xdr:col>
      <xdr:colOff>177800</xdr:colOff>
      <xdr:row>58</xdr:row>
      <xdr:rowOff>87566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96785"/>
          <a:ext cx="889000" cy="3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21182</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52685</xdr:rowOff>
    </xdr:from>
    <xdr:to>
      <xdr:col>15</xdr:col>
      <xdr:colOff>50800</xdr:colOff>
      <xdr:row>58</xdr:row>
      <xdr:rowOff>97844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96785"/>
          <a:ext cx="889000" cy="4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25812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97844</xdr:rowOff>
    </xdr:from>
    <xdr:to>
      <xdr:col>10</xdr:col>
      <xdr:colOff>114300</xdr:colOff>
      <xdr:row>58</xdr:row>
      <xdr:rowOff>99385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41944"/>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15369</xdr:rowOff>
    </xdr:from>
    <xdr:to>
      <xdr:col>24</xdr:col>
      <xdr:colOff>114300</xdr:colOff>
      <xdr:row>58</xdr:row>
      <xdr:rowOff>116969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5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101746</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7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36766</xdr:rowOff>
    </xdr:from>
    <xdr:to>
      <xdr:col>20</xdr:col>
      <xdr:colOff>38100</xdr:colOff>
      <xdr:row>58</xdr:row>
      <xdr:rowOff>138366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8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129493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7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1885</xdr:rowOff>
    </xdr:from>
    <xdr:to>
      <xdr:col>15</xdr:col>
      <xdr:colOff>101600</xdr:colOff>
      <xdr:row>58</xdr:row>
      <xdr:rowOff>103485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94612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3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47044</xdr:rowOff>
    </xdr:from>
    <xdr:to>
      <xdr:col>10</xdr:col>
      <xdr:colOff>165100</xdr:colOff>
      <xdr:row>58</xdr:row>
      <xdr:rowOff>148644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9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139771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8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48585</xdr:rowOff>
    </xdr:from>
    <xdr:to>
      <xdr:col>6</xdr:col>
      <xdr:colOff>38100</xdr:colOff>
      <xdr:row>58</xdr:row>
      <xdr:rowOff>150185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141312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8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97771</xdr:rowOff>
    </xdr:from>
    <xdr:to>
      <xdr:col>24</xdr:col>
      <xdr:colOff>63500</xdr:colOff>
      <xdr:row>77</xdr:row>
      <xdr:rowOff>109686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299421"/>
          <a:ext cx="838200" cy="1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46093</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904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109686</xdr:rowOff>
    </xdr:from>
    <xdr:to>
      <xdr:col>19</xdr:col>
      <xdr:colOff>177800</xdr:colOff>
      <xdr:row>77</xdr:row>
      <xdr:rowOff>168760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311336"/>
          <a:ext cx="889000" cy="5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4487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286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168760</xdr:rowOff>
    </xdr:from>
    <xdr:to>
      <xdr:col>15</xdr:col>
      <xdr:colOff>50800</xdr:colOff>
      <xdr:row>78</xdr:row>
      <xdr:rowOff>47583</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370410"/>
          <a:ext cx="889000" cy="5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112664</xdr:rowOff>
    </xdr:from>
    <xdr:to>
      <xdr:col>15</xdr:col>
      <xdr:colOff>101600</xdr:colOff>
      <xdr:row>77</xdr:row>
      <xdr:rowOff>42814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59342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291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47583</xdr:rowOff>
    </xdr:from>
    <xdr:to>
      <xdr:col>10</xdr:col>
      <xdr:colOff>114300</xdr:colOff>
      <xdr:row>78</xdr:row>
      <xdr:rowOff>84131</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3420683"/>
          <a:ext cx="889000" cy="3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128639</xdr:rowOff>
    </xdr:from>
    <xdr:to>
      <xdr:col>10</xdr:col>
      <xdr:colOff>165100</xdr:colOff>
      <xdr:row>77</xdr:row>
      <xdr:rowOff>58789</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75316</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293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66717</xdr:rowOff>
    </xdr:from>
    <xdr:to>
      <xdr:col>6</xdr:col>
      <xdr:colOff>38100</xdr:colOff>
      <xdr:row>77</xdr:row>
      <xdr:rowOff>168317</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2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13394</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04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46971</xdr:rowOff>
    </xdr:from>
    <xdr:to>
      <xdr:col>24</xdr:col>
      <xdr:colOff>114300</xdr:colOff>
      <xdr:row>77</xdr:row>
      <xdr:rowOff>148571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2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25398</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22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58886</xdr:rowOff>
    </xdr:from>
    <xdr:to>
      <xdr:col>20</xdr:col>
      <xdr:colOff>38100</xdr:colOff>
      <xdr:row>77</xdr:row>
      <xdr:rowOff>160486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26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151613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35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117960</xdr:rowOff>
    </xdr:from>
    <xdr:to>
      <xdr:col>15</xdr:col>
      <xdr:colOff>101600</xdr:colOff>
      <xdr:row>78</xdr:row>
      <xdr:rowOff>48110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31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39237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41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168233</xdr:rowOff>
    </xdr:from>
    <xdr:to>
      <xdr:col>10</xdr:col>
      <xdr:colOff>165100</xdr:colOff>
      <xdr:row>78</xdr:row>
      <xdr:rowOff>98383</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36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89510</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46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33331</xdr:rowOff>
    </xdr:from>
    <xdr:to>
      <xdr:col>6</xdr:col>
      <xdr:colOff>38100</xdr:colOff>
      <xdr:row>78</xdr:row>
      <xdr:rowOff>134931</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40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126058</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499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160173</xdr:rowOff>
    </xdr:from>
    <xdr:to>
      <xdr:col>24</xdr:col>
      <xdr:colOff>63500</xdr:colOff>
      <xdr:row>98</xdr:row>
      <xdr:rowOff>5823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790823"/>
          <a:ext cx="838200" cy="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44665</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50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5823</xdr:rowOff>
    </xdr:from>
    <xdr:to>
      <xdr:col>19</xdr:col>
      <xdr:colOff>177800</xdr:colOff>
      <xdr:row>98</xdr:row>
      <xdr:rowOff>22648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807923"/>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138854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4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22648</xdr:rowOff>
    </xdr:from>
    <xdr:to>
      <xdr:col>15</xdr:col>
      <xdr:colOff>50800</xdr:colOff>
      <xdr:row>98</xdr:row>
      <xdr:rowOff>29080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824748"/>
          <a:ext cx="889000" cy="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147252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12832</xdr:rowOff>
    </xdr:from>
    <xdr:to>
      <xdr:col>10</xdr:col>
      <xdr:colOff>114300</xdr:colOff>
      <xdr:row>98</xdr:row>
      <xdr:rowOff>29080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814932"/>
          <a:ext cx="889000" cy="1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137299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154934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109373</xdr:rowOff>
    </xdr:from>
    <xdr:to>
      <xdr:col>24</xdr:col>
      <xdr:colOff>114300</xdr:colOff>
      <xdr:row>98</xdr:row>
      <xdr:rowOff>39523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4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24300</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5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126473</xdr:rowOff>
    </xdr:from>
    <xdr:to>
      <xdr:col>20</xdr:col>
      <xdr:colOff>38100</xdr:colOff>
      <xdr:row>98</xdr:row>
      <xdr:rowOff>56623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5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47750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84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143298</xdr:rowOff>
    </xdr:from>
    <xdr:to>
      <xdr:col>15</xdr:col>
      <xdr:colOff>101600</xdr:colOff>
      <xdr:row>98</xdr:row>
      <xdr:rowOff>73448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7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64575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86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149730</xdr:rowOff>
    </xdr:from>
    <xdr:to>
      <xdr:col>10</xdr:col>
      <xdr:colOff>165100</xdr:colOff>
      <xdr:row>98</xdr:row>
      <xdr:rowOff>79880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8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71007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87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133482</xdr:rowOff>
    </xdr:from>
    <xdr:to>
      <xdr:col>6</xdr:col>
      <xdr:colOff>38100</xdr:colOff>
      <xdr:row>98</xdr:row>
      <xdr:rowOff>63632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54759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85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41075</xdr:rowOff>
    </xdr:from>
    <xdr:to>
      <xdr:col>55</xdr:col>
      <xdr:colOff>0</xdr:colOff>
      <xdr:row>33</xdr:row>
      <xdr:rowOff>105737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5184575"/>
          <a:ext cx="838200" cy="57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163665</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5073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151130</xdr:rowOff>
    </xdr:from>
    <xdr:to>
      <xdr:col>50</xdr:col>
      <xdr:colOff>114300</xdr:colOff>
      <xdr:row>33</xdr:row>
      <xdr:rowOff>105737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5637530"/>
          <a:ext cx="889000" cy="12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88554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60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151130</xdr:rowOff>
    </xdr:from>
    <xdr:to>
      <xdr:col>45</xdr:col>
      <xdr:colOff>177800</xdr:colOff>
      <xdr:row>33</xdr:row>
      <xdr:rowOff>3193</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5637530"/>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147356</xdr:rowOff>
    </xdr:from>
    <xdr:to>
      <xdr:col>46</xdr:col>
      <xdr:colOff>38100</xdr:colOff>
      <xdr:row>38</xdr:row>
      <xdr:rowOff>77506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68633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583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3193</xdr:rowOff>
    </xdr:from>
    <xdr:to>
      <xdr:col>41</xdr:col>
      <xdr:colOff>50800</xdr:colOff>
      <xdr:row>33</xdr:row>
      <xdr:rowOff>105084</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5661043"/>
          <a:ext cx="889000" cy="10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33690</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548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153215</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32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161725</xdr:rowOff>
    </xdr:from>
    <xdr:to>
      <xdr:col>55</xdr:col>
      <xdr:colOff>50800</xdr:colOff>
      <xdr:row>30</xdr:row>
      <xdr:rowOff>91875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51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114752</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08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54937</xdr:rowOff>
    </xdr:from>
    <xdr:to>
      <xdr:col>50</xdr:col>
      <xdr:colOff>165100</xdr:colOff>
      <xdr:row>33</xdr:row>
      <xdr:rowOff>156537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571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1614</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548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100330</xdr:rowOff>
    </xdr:from>
    <xdr:to>
      <xdr:col>46</xdr:col>
      <xdr:colOff>38100</xdr:colOff>
      <xdr:row>33</xdr:row>
      <xdr:rowOff>30480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55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47007</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53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123843</xdr:rowOff>
    </xdr:from>
    <xdr:to>
      <xdr:col>41</xdr:col>
      <xdr:colOff>101600</xdr:colOff>
      <xdr:row>33</xdr:row>
      <xdr:rowOff>53993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561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70520</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538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54284</xdr:rowOff>
    </xdr:from>
    <xdr:to>
      <xdr:col>36</xdr:col>
      <xdr:colOff>165100</xdr:colOff>
      <xdr:row>33</xdr:row>
      <xdr:rowOff>155884</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71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961</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548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148335</xdr:rowOff>
    </xdr:from>
    <xdr:to>
      <xdr:col>55</xdr:col>
      <xdr:colOff>0</xdr:colOff>
      <xdr:row>57</xdr:row>
      <xdr:rowOff>154296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20985"/>
          <a:ext cx="838200" cy="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165618</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9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121995</xdr:rowOff>
    </xdr:from>
    <xdr:to>
      <xdr:col>50</xdr:col>
      <xdr:colOff>114300</xdr:colOff>
      <xdr:row>57</xdr:row>
      <xdr:rowOff>154296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894645"/>
          <a:ext cx="889000" cy="3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104986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110942</xdr:rowOff>
    </xdr:from>
    <xdr:to>
      <xdr:col>45</xdr:col>
      <xdr:colOff>177800</xdr:colOff>
      <xdr:row>57</xdr:row>
      <xdr:rowOff>121995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883592"/>
          <a:ext cx="889000" cy="1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91104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2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110942</xdr:rowOff>
    </xdr:from>
    <xdr:to>
      <xdr:col>41</xdr:col>
      <xdr:colOff>50800</xdr:colOff>
      <xdr:row>57</xdr:row>
      <xdr:rowOff>130882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883592"/>
          <a:ext cx="889000" cy="1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106918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104705</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97535</xdr:rowOff>
    </xdr:from>
    <xdr:to>
      <xdr:col>55</xdr:col>
      <xdr:colOff>50800</xdr:colOff>
      <xdr:row>58</xdr:row>
      <xdr:rowOff>27685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12462</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8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103496</xdr:rowOff>
    </xdr:from>
    <xdr:to>
      <xdr:col>50</xdr:col>
      <xdr:colOff>165100</xdr:colOff>
      <xdr:row>58</xdr:row>
      <xdr:rowOff>33646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7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24773</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96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71195</xdr:rowOff>
    </xdr:from>
    <xdr:to>
      <xdr:col>46</xdr:col>
      <xdr:colOff>38100</xdr:colOff>
      <xdr:row>58</xdr:row>
      <xdr:rowOff>1345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163922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3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60142</xdr:rowOff>
    </xdr:from>
    <xdr:to>
      <xdr:col>41</xdr:col>
      <xdr:colOff>101600</xdr:colOff>
      <xdr:row>57</xdr:row>
      <xdr:rowOff>161742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152869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92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80082</xdr:rowOff>
    </xdr:from>
    <xdr:to>
      <xdr:col>36</xdr:col>
      <xdr:colOff>165100</xdr:colOff>
      <xdr:row>58</xdr:row>
      <xdr:rowOff>10232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5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9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147065</xdr:rowOff>
    </xdr:from>
    <xdr:to>
      <xdr:col>55</xdr:col>
      <xdr:colOff>0</xdr:colOff>
      <xdr:row>78</xdr:row>
      <xdr:rowOff>159080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20165"/>
          <a:ext cx="838200" cy="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154664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4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110871</xdr:rowOff>
    </xdr:from>
    <xdr:to>
      <xdr:col>50</xdr:col>
      <xdr:colOff>114300</xdr:colOff>
      <xdr:row>78</xdr:row>
      <xdr:rowOff>159080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83971"/>
          <a:ext cx="889000" cy="4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113340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110871</xdr:rowOff>
    </xdr:from>
    <xdr:to>
      <xdr:col>45</xdr:col>
      <xdr:colOff>177800</xdr:colOff>
      <xdr:row>78</xdr:row>
      <xdr:rowOff>128130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83971"/>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105821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128130</xdr:rowOff>
    </xdr:from>
    <xdr:to>
      <xdr:col>41</xdr:col>
      <xdr:colOff>50800</xdr:colOff>
      <xdr:row>78</xdr:row>
      <xdr:rowOff>160235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01230"/>
          <a:ext cx="889000" cy="3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96265</xdr:rowOff>
    </xdr:from>
    <xdr:to>
      <xdr:col>55</xdr:col>
      <xdr:colOff>50800</xdr:colOff>
      <xdr:row>79</xdr:row>
      <xdr:rowOff>26415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6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11192</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8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108280</xdr:rowOff>
    </xdr:from>
    <xdr:to>
      <xdr:col>50</xdr:col>
      <xdr:colOff>165100</xdr:colOff>
      <xdr:row>79</xdr:row>
      <xdr:rowOff>38430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29557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7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60071</xdr:rowOff>
    </xdr:from>
    <xdr:to>
      <xdr:col>46</xdr:col>
      <xdr:colOff>38100</xdr:colOff>
      <xdr:row>78</xdr:row>
      <xdr:rowOff>161671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3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152798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2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77330</xdr:rowOff>
    </xdr:from>
    <xdr:to>
      <xdr:col>41</xdr:col>
      <xdr:colOff>101600</xdr:colOff>
      <xdr:row>79</xdr:row>
      <xdr:rowOff>7480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5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170057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109435</xdr:rowOff>
    </xdr:from>
    <xdr:to>
      <xdr:col>36</xdr:col>
      <xdr:colOff>165100</xdr:colOff>
      <xdr:row>79</xdr:row>
      <xdr:rowOff>39585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8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30712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7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155153</xdr:rowOff>
    </xdr:from>
    <xdr:to>
      <xdr:col>55</xdr:col>
      <xdr:colOff>0</xdr:colOff>
      <xdr:row>97</xdr:row>
      <xdr:rowOff>22360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614353"/>
          <a:ext cx="838200" cy="3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98945</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8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132888</xdr:rowOff>
    </xdr:from>
    <xdr:to>
      <xdr:col>50</xdr:col>
      <xdr:colOff>114300</xdr:colOff>
      <xdr:row>96</xdr:row>
      <xdr:rowOff>155153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592088"/>
          <a:ext cx="889000" cy="2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27109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98430</xdr:rowOff>
    </xdr:from>
    <xdr:to>
      <xdr:col>45</xdr:col>
      <xdr:colOff>177800</xdr:colOff>
      <xdr:row>96</xdr:row>
      <xdr:rowOff>132888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557630"/>
          <a:ext cx="889000" cy="3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7129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3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93173</xdr:rowOff>
    </xdr:from>
    <xdr:to>
      <xdr:col>41</xdr:col>
      <xdr:colOff>50800</xdr:colOff>
      <xdr:row>96</xdr:row>
      <xdr:rowOff>98430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552373"/>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20029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5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12182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4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143010</xdr:rowOff>
    </xdr:from>
    <xdr:to>
      <xdr:col>55</xdr:col>
      <xdr:colOff>50800</xdr:colOff>
      <xdr:row>97</xdr:row>
      <xdr:rowOff>73160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121437</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8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104353</xdr:rowOff>
    </xdr:from>
    <xdr:to>
      <xdr:col>50</xdr:col>
      <xdr:colOff>165100</xdr:colOff>
      <xdr:row>97</xdr:row>
      <xdr:rowOff>34503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6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51030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33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82088</xdr:rowOff>
    </xdr:from>
    <xdr:to>
      <xdr:col>46</xdr:col>
      <xdr:colOff>38100</xdr:colOff>
      <xdr:row>97</xdr:row>
      <xdr:rowOff>12238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28765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31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47630</xdr:rowOff>
    </xdr:from>
    <xdr:to>
      <xdr:col>41</xdr:col>
      <xdr:colOff>101600</xdr:colOff>
      <xdr:row>96</xdr:row>
      <xdr:rowOff>149230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0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165757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28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42373</xdr:rowOff>
    </xdr:from>
    <xdr:to>
      <xdr:col>36</xdr:col>
      <xdr:colOff>165100</xdr:colOff>
      <xdr:row>96</xdr:row>
      <xdr:rowOff>143973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0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160500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27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126974</xdr:rowOff>
    </xdr:from>
    <xdr:to>
      <xdr:col>85</xdr:col>
      <xdr:colOff>127000</xdr:colOff>
      <xdr:row>36</xdr:row>
      <xdr:rowOff>104229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127724"/>
          <a:ext cx="838200" cy="14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45578</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4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71863</xdr:rowOff>
    </xdr:from>
    <xdr:to>
      <xdr:col>81</xdr:col>
      <xdr:colOff>50800</xdr:colOff>
      <xdr:row>35</xdr:row>
      <xdr:rowOff>126974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072613"/>
          <a:ext cx="889000" cy="5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121924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29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71863</xdr:rowOff>
    </xdr:from>
    <xdr:to>
      <xdr:col>76</xdr:col>
      <xdr:colOff>114300</xdr:colOff>
      <xdr:row>36</xdr:row>
      <xdr:rowOff>80092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072613"/>
          <a:ext cx="889000" cy="17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152260</xdr:rowOff>
    </xdr:from>
    <xdr:to>
      <xdr:col>76</xdr:col>
      <xdr:colOff>165100</xdr:colOff>
      <xdr:row>36</xdr:row>
      <xdr:rowOff>82410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15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73537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24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40392</xdr:rowOff>
    </xdr:from>
    <xdr:to>
      <xdr:col>71</xdr:col>
      <xdr:colOff>177800</xdr:colOff>
      <xdr:row>36</xdr:row>
      <xdr:rowOff>80092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041142"/>
          <a:ext cx="889000" cy="21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84345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63441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23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53429</xdr:rowOff>
    </xdr:from>
    <xdr:to>
      <xdr:col>85</xdr:col>
      <xdr:colOff>177800</xdr:colOff>
      <xdr:row>36</xdr:row>
      <xdr:rowOff>155029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22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31856</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20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76174</xdr:rowOff>
    </xdr:from>
    <xdr:to>
      <xdr:col>81</xdr:col>
      <xdr:colOff>101600</xdr:colOff>
      <xdr:row>36</xdr:row>
      <xdr:rowOff>6324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07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22851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85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21063</xdr:rowOff>
    </xdr:from>
    <xdr:to>
      <xdr:col>76</xdr:col>
      <xdr:colOff>165100</xdr:colOff>
      <xdr:row>35</xdr:row>
      <xdr:rowOff>122663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02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139190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7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29292</xdr:rowOff>
    </xdr:from>
    <xdr:to>
      <xdr:col>72</xdr:col>
      <xdr:colOff>38100</xdr:colOff>
      <xdr:row>36</xdr:row>
      <xdr:rowOff>130892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20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122019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2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161042</xdr:rowOff>
    </xdr:from>
    <xdr:to>
      <xdr:col>67</xdr:col>
      <xdr:colOff>101600</xdr:colOff>
      <xdr:row>35</xdr:row>
      <xdr:rowOff>91192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99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107719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76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73536</xdr:rowOff>
    </xdr:from>
    <xdr:to>
      <xdr:col>85</xdr:col>
      <xdr:colOff>127000</xdr:colOff>
      <xdr:row>57</xdr:row>
      <xdr:rowOff>76492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846186"/>
          <a:ext cx="838200" cy="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59710</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89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76492</xdr:rowOff>
    </xdr:from>
    <xdr:to>
      <xdr:col>81</xdr:col>
      <xdr:colOff>50800</xdr:colOff>
      <xdr:row>57</xdr:row>
      <xdr:rowOff>96731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849142"/>
          <a:ext cx="889000" cy="2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167624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84287</xdr:rowOff>
    </xdr:from>
    <xdr:to>
      <xdr:col>76</xdr:col>
      <xdr:colOff>114300</xdr:colOff>
      <xdr:row>57</xdr:row>
      <xdr:rowOff>96731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856937"/>
          <a:ext cx="889000" cy="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59083</xdr:rowOff>
    </xdr:from>
    <xdr:to>
      <xdr:col>76</xdr:col>
      <xdr:colOff>165100</xdr:colOff>
      <xdr:row>56</xdr:row>
      <xdr:rowOff>160683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6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5760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3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84287</xdr:rowOff>
    </xdr:from>
    <xdr:to>
      <xdr:col>71</xdr:col>
      <xdr:colOff>177800</xdr:colOff>
      <xdr:row>57</xdr:row>
      <xdr:rowOff>109639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56937"/>
          <a:ext cx="889000" cy="2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153092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14409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4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22736</xdr:rowOff>
    </xdr:from>
    <xdr:to>
      <xdr:col>85</xdr:col>
      <xdr:colOff>177800</xdr:colOff>
      <xdr:row>57</xdr:row>
      <xdr:rowOff>124336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9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109113</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1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25692</xdr:rowOff>
    </xdr:from>
    <xdr:to>
      <xdr:col>81</xdr:col>
      <xdr:colOff>101600</xdr:colOff>
      <xdr:row>57</xdr:row>
      <xdr:rowOff>127292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9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118419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9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45931</xdr:rowOff>
    </xdr:from>
    <xdr:to>
      <xdr:col>76</xdr:col>
      <xdr:colOff>165100</xdr:colOff>
      <xdr:row>57</xdr:row>
      <xdr:rowOff>147531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1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138658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1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33487</xdr:rowOff>
    </xdr:from>
    <xdr:to>
      <xdr:col>72</xdr:col>
      <xdr:colOff>38100</xdr:colOff>
      <xdr:row>57</xdr:row>
      <xdr:rowOff>135087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0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126214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9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58839</xdr:rowOff>
    </xdr:from>
    <xdr:to>
      <xdr:col>67</xdr:col>
      <xdr:colOff>101600</xdr:colOff>
      <xdr:row>57</xdr:row>
      <xdr:rowOff>160439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3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151566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33617</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78167"/>
          <a:ext cx="838200" cy="1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168419</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70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69969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33516</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78066"/>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91088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26543</xdr:rowOff>
    </xdr:from>
    <xdr:to>
      <xdr:col>71</xdr:col>
      <xdr:colOff>177800</xdr:colOff>
      <xdr:row>79</xdr:row>
      <xdr:rowOff>33516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71093"/>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154267</xdr:rowOff>
    </xdr:from>
    <xdr:to>
      <xdr:col>85</xdr:col>
      <xdr:colOff>177800</xdr:colOff>
      <xdr:row>79</xdr:row>
      <xdr:rowOff>84417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2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123969</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97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154166</xdr:rowOff>
    </xdr:from>
    <xdr:to>
      <xdr:col>72</xdr:col>
      <xdr:colOff>38100</xdr:colOff>
      <xdr:row>79</xdr:row>
      <xdr:rowOff>84316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2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75443</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19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147193</xdr:rowOff>
    </xdr:from>
    <xdr:to>
      <xdr:col>67</xdr:col>
      <xdr:colOff>101600</xdr:colOff>
      <xdr:row>79</xdr:row>
      <xdr:rowOff>77343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2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68470</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61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126113</xdr:rowOff>
    </xdr:from>
    <xdr:to>
      <xdr:col>85</xdr:col>
      <xdr:colOff>127000</xdr:colOff>
      <xdr:row>97</xdr:row>
      <xdr:rowOff>134877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756763"/>
          <a:ext cx="8382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133402</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2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134877</xdr:rowOff>
    </xdr:from>
    <xdr:to>
      <xdr:col>81</xdr:col>
      <xdr:colOff>50800</xdr:colOff>
      <xdr:row>97</xdr:row>
      <xdr:rowOff>149902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765527"/>
          <a:ext cx="889000" cy="1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50916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149902</xdr:rowOff>
    </xdr:from>
    <xdr:to>
      <xdr:col>76</xdr:col>
      <xdr:colOff>114300</xdr:colOff>
      <xdr:row>97</xdr:row>
      <xdr:rowOff>165669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780552"/>
          <a:ext cx="889000" cy="1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3908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165669</xdr:rowOff>
    </xdr:from>
    <xdr:to>
      <xdr:col>71</xdr:col>
      <xdr:colOff>177800</xdr:colOff>
      <xdr:row>98</xdr:row>
      <xdr:rowOff>20379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796319"/>
          <a:ext cx="889000" cy="2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162496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159669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75313</xdr:rowOff>
    </xdr:from>
    <xdr:to>
      <xdr:col>85</xdr:col>
      <xdr:colOff>177800</xdr:colOff>
      <xdr:row>98</xdr:row>
      <xdr:rowOff>5463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7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53740</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84077</xdr:rowOff>
    </xdr:from>
    <xdr:to>
      <xdr:col>81</xdr:col>
      <xdr:colOff>101600</xdr:colOff>
      <xdr:row>98</xdr:row>
      <xdr:rowOff>14227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71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5354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80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99102</xdr:rowOff>
    </xdr:from>
    <xdr:to>
      <xdr:col>76</xdr:col>
      <xdr:colOff>165100</xdr:colOff>
      <xdr:row>98</xdr:row>
      <xdr:rowOff>29252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72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20379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82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114869</xdr:rowOff>
    </xdr:from>
    <xdr:to>
      <xdr:col>72</xdr:col>
      <xdr:colOff>38100</xdr:colOff>
      <xdr:row>98</xdr:row>
      <xdr:rowOff>45019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74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36146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83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141029</xdr:rowOff>
    </xdr:from>
    <xdr:to>
      <xdr:col>67</xdr:col>
      <xdr:colOff>101600</xdr:colOff>
      <xdr:row>98</xdr:row>
      <xdr:rowOff>71179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77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62306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86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45923</xdr:rowOff>
    </xdr:from>
    <xdr:to>
      <xdr:col>107</xdr:col>
      <xdr:colOff>101600</xdr:colOff>
      <xdr:row>37</xdr:row>
      <xdr:rowOff>147523</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164050</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全体的には、概ね、類似団体内平均値と同様に推移してきている。</a:t>
          </a:r>
        </a:p>
        <a:p>
          <a:r>
            <a:rPr kumimoji="1" lang="ja-JP" altLang="en-US" sz="1300">
              <a:latin typeface="ＭＳ Ｐゴシック" panose="020B0600070205080204" pitchFamily="50" charset="-128"/>
              <a:ea typeface="ＭＳ Ｐゴシック" panose="020B0600070205080204" pitchFamily="50" charset="-128"/>
            </a:rPr>
            <a:t>　労働費については、温水プール施設がある勤労福祉センターにかかる経費が計上されているため、類似団体内平均値を大きく上回っている。</a:t>
          </a:r>
        </a:p>
        <a:p>
          <a:r>
            <a:rPr kumimoji="1" lang="ja-JP" altLang="en-US" sz="1300">
              <a:latin typeface="ＭＳ Ｐゴシック" panose="020B0600070205080204" pitchFamily="50" charset="-128"/>
              <a:ea typeface="ＭＳ Ｐゴシック" panose="020B0600070205080204" pitchFamily="50" charset="-128"/>
            </a:rPr>
            <a:t>　消防費については、重点施策として消防団の再編に合わせた施設整備事業に取り組んだため、</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年度では類似団体内平均値を上回る形となったが、平成２９年度はこれが一段落したため、平均以下となった。</a:t>
          </a:r>
        </a:p>
        <a:p>
          <a:r>
            <a:rPr kumimoji="1" lang="ja-JP" altLang="en-US" sz="1300">
              <a:latin typeface="ＭＳ Ｐゴシック" panose="020B0600070205080204" pitchFamily="50" charset="-128"/>
              <a:ea typeface="ＭＳ Ｐゴシック" panose="020B0600070205080204" pitchFamily="50" charset="-128"/>
            </a:rPr>
            <a:t>　公債費については、利率や将来世代への負担、世代間負担の公平性等の観点から慎重な借り入れを実施しており、類似団体内平均値よりも一定程度下回った状態で推移している。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実質単年度収支がプラスに戻った。一般会計の決算ベースで、歳入が増（＋</a:t>
          </a:r>
          <a:r>
            <a:rPr kumimoji="1" lang="en-US" altLang="ja-JP" sz="1400">
              <a:latin typeface="ＭＳ ゴシック" pitchFamily="49" charset="-128"/>
              <a:ea typeface="ＭＳ ゴシック" pitchFamily="49" charset="-128"/>
            </a:rPr>
            <a:t>60,169</a:t>
          </a:r>
          <a:r>
            <a:rPr kumimoji="1" lang="ja-JP" altLang="en-US" sz="1400">
              <a:latin typeface="ＭＳ ゴシック" pitchFamily="49" charset="-128"/>
              <a:ea typeface="ＭＳ ゴシック" pitchFamily="49" charset="-128"/>
            </a:rPr>
            <a:t>千円）、歳出は減（△</a:t>
          </a:r>
          <a:r>
            <a:rPr kumimoji="1" lang="en-US" altLang="ja-JP" sz="1400">
              <a:latin typeface="ＭＳ ゴシック" pitchFamily="49" charset="-128"/>
              <a:ea typeface="ＭＳ ゴシック" pitchFamily="49" charset="-128"/>
            </a:rPr>
            <a:t>4</a:t>
          </a:r>
          <a:r>
            <a:rPr kumimoji="1" lang="en-US" altLang="ja-JP" sz="1100">
              <a:solidFill>
                <a:schemeClr val="dk1"/>
              </a:solidFill>
              <a:effectLst/>
              <a:latin typeface="+mn-lt"/>
              <a:ea typeface="+mn-ea"/>
              <a:cs typeface="+mn-cs"/>
            </a:rPr>
            <a:t>,</a:t>
          </a:r>
          <a:r>
            <a:rPr kumimoji="1" lang="en-US" altLang="ja-JP" sz="1400">
              <a:latin typeface="ＭＳ ゴシック" pitchFamily="49" charset="-128"/>
              <a:ea typeface="ＭＳ ゴシック" pitchFamily="49" charset="-128"/>
            </a:rPr>
            <a:t>780</a:t>
          </a:r>
          <a:r>
            <a:rPr kumimoji="1" lang="ja-JP" altLang="en-US" sz="1400">
              <a:latin typeface="ＭＳ ゴシック" pitchFamily="49" charset="-128"/>
              <a:ea typeface="ＭＳ ゴシック" pitchFamily="49" charset="-128"/>
            </a:rPr>
            <a:t>千円）となったことが大きな要因と考える。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一方で、少子高齢化に伴う社会福祉関係経費の増加、子育て支援策の充実に伴う経費の増加に等、指標の低下要素も抱えている。</a:t>
          </a:r>
        </a:p>
        <a:p>
          <a:r>
            <a:rPr kumimoji="1" lang="ja-JP" altLang="en-US" sz="1400">
              <a:latin typeface="ＭＳ ゴシック" pitchFamily="49" charset="-128"/>
              <a:ea typeface="ＭＳ ゴシック" pitchFamily="49" charset="-128"/>
            </a:rPr>
            <a:t>　引続き、社会の状況変化に対応し、効果的・効率的なサービス提供を継続するため、スクラップアンドビルドを基本とした事務事業の実施に努める必要がある。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いずれの会計についても赤字は生じておらず、健全な財政状況を維持している。</a:t>
          </a:r>
        </a:p>
        <a:p>
          <a:r>
            <a:rPr kumimoji="1" lang="ja-JP" altLang="en-US" sz="1400">
              <a:latin typeface="ＭＳ ゴシック" pitchFamily="49" charset="-128"/>
              <a:ea typeface="ＭＳ ゴシック" pitchFamily="49" charset="-128"/>
            </a:rPr>
            <a:t>　介護保険特別会計については、一般会計に対し、例年の約２倍の繰出金の余剰分を返還した。そのため、値が大幅に下がっているが、平成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年度以降は平年度並みに戻る見込みである。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年度からは秩父圏域における広域水道事業への出資のため、出資債の借入を開始した。平成</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年度まで毎年借入を行う予定である。将来世代へ過度な負担を残さないよう、より一層適正な財政運営に取り組む必要がある。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年度以降、防災行政無線整備事業、消防団施設整備事業、庁舎非常電源設備整備事業等、安全・安心のまちづくりに向けた事業を集中的に実施しており、元利償還金等は増加している。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将来負担額における組合等負担等見込額は、水道事業の広域化に伴う算入方法の変更により大きく減少した。</a:t>
          </a:r>
        </a:p>
        <a:p>
          <a:r>
            <a:rPr kumimoji="1" lang="ja-JP" altLang="en-US" sz="1400">
              <a:latin typeface="ＭＳ ゴシック" pitchFamily="49" charset="-128"/>
              <a:ea typeface="ＭＳ ゴシック" pitchFamily="49" charset="-128"/>
            </a:rPr>
            <a:t>　一方で充当可能財源等は一定の規模を維持しており、将来負担比率の分子も大きく減額となった。</a:t>
          </a:r>
        </a:p>
        <a:p>
          <a:r>
            <a:rPr kumimoji="1" lang="ja-JP" altLang="en-US" sz="1400">
              <a:latin typeface="ＭＳ ゴシック" pitchFamily="49" charset="-128"/>
              <a:ea typeface="ＭＳ ゴシック" pitchFamily="49" charset="-128"/>
            </a:rPr>
            <a:t>　今後、多くの公共施設等が老朽化を迎え、大規模改修や更新に多額の費用を要することが見込まれることから、より一層適正な財政運営に取り組む必要がある。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埼玉県皆野町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時においては財源不足の対応として基金繰入金を一定額見込んでいたが、その後、普通交付税や各種交付金等において見込みを上回る収入があったことからこれが解消され、結果的には基金を取崩さ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そのため、条例規定分と利子分を積立てることによる基金残高の増を計上するのみとなっている。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例年取崩しをせず、積立てる一方の状態が続いてきたことから、平成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年度は基金を活用し行政サービスに還元を行うよう予算を編成する。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上水道広域化に伴う出資債等で今後も地方債の多額の借入れが連続することから、適債性等を考慮しつつ他の借入れを抑制し、基金の活用による事業執行の可能性をよく検証する。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また、公共施設等の老朽化が進行し、今後維持管理・更新費用に多額の出費が見込まれることから、より一層の計画的な活用が必要となる。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年度は基金を取崩さなかった。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各基金の使途として条例で定められている事項は次のとおり。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公共施設整備基金：公共施設の整備（建設、修繕、更新等）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地域福祉基金：在宅福祉の推進など、地域における保健福祉活動の振興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災害見舞基金：災害罹災者に対する災害見舞金の支給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図書購入基金：図書購入</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ふるさと水と土保全対策基金：土地改良施設等の地域資源の利活用・環境保全やコミュニティ活動の活性化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条例規定分と利子分を積立てることによる基金残高の増を計上するのみとなっている。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例年取崩しをせず、積立てる一方の状態が続いてきたことから、平成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年度は、基金を活用し行政サービスに還元を行うよう予算を編成する。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時においては財源不足の対応として基金繰入金を一定額見込んでいたが、その後、普通交付税や各種交付金等において見込みを上回る収入があったことからこれが解消され、結果的には基金を取崩さなか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そのため、条例規定分と利子分を積立てることによる基金残高の増を計上するのみとなっている。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例年取崩しをせず、積立てる一方の状態が続いてきたことから、平成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年度は、基金を活用し行政サービスに還元を行うよう予算を編成する。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上水道広域化に伴う出資債等で今後も地方債の多額の借入れが連続することから、適債性等を考慮しつつ他の借入れを抑制し、基金の活用による事業執行の可能性をよく検証する。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繰上償還の予定がないため、取崩しをせず、条例規定分と利子分を積立てることによる基金残高の増を計上するのみとなっている。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繰上償還の可能性の検討に併せて減債基金の活用も検討していく。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9,939
9,871
63.74
4,121,682
3,975,680
114,018
2,853,317
3,416,422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a:extLst>
            <a:ext uri="{FF2B5EF4-FFF2-40B4-BE49-F238E27FC236}">
              <a16:creationId xmlns:a16="http://schemas.microsoft.com/office/drawing/2014/main" id="{00000000-0008-0000-0D00-00003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a:extLst>
            <a:ext uri="{FF2B5EF4-FFF2-40B4-BE49-F238E27FC236}">
              <a16:creationId xmlns:a16="http://schemas.microsoft.com/office/drawing/2014/main" id="{00000000-0008-0000-0D00-00003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a:extLst>
            <a:ext uri="{FF2B5EF4-FFF2-40B4-BE49-F238E27FC236}">
              <a16:creationId xmlns:a16="http://schemas.microsoft.com/office/drawing/2014/main" id="{00000000-0008-0000-0D00-00003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a:extLst>
            <a:ext uri="{FF2B5EF4-FFF2-40B4-BE49-F238E27FC236}">
              <a16:creationId xmlns:a16="http://schemas.microsoft.com/office/drawing/2014/main" id="{00000000-0008-0000-0D00-00003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将来負担比率の低下傾向にも表れているとおり、償還すべき債務は減少傾向にあり、県内平均、全国平均を下回っている。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臨時財政対策債や上水道広域化に伴う出資債の借入れが予定されていることから、その他の起債については慎重な判断が必要となる。適債性等をよく検証し、より健全な指標を目指した財政運営を行いたい。</a:t>
          </a:r>
        </a:p>
      </xdr:txBody>
    </xdr:sp>
    <xdr:clientData/>
  </xdr:twoCellAnchor>
  <xdr:oneCellAnchor>
    <xdr:from>
      <xdr:col>57</xdr:col>
      <xdr:colOff>111125</xdr:colOff>
      <xdr:row>23</xdr:row>
      <xdr:rowOff>47625</xdr:rowOff>
    </xdr:from>
    <xdr:ext cx="349839"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6" name="債務償還可能年数グラフ枠">
          <a:extLst>
            <a:ext uri="{FF2B5EF4-FFF2-40B4-BE49-F238E27FC236}">
              <a16:creationId xmlns:a16="http://schemas.microsoft.com/office/drawing/2014/main" id="{00000000-0008-0000-0D00-00004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78" name="債務償還可能年数最小値テキスト">
          <a:extLst>
            <a:ext uri="{FF2B5EF4-FFF2-40B4-BE49-F238E27FC236}">
              <a16:creationId xmlns:a16="http://schemas.microsoft.com/office/drawing/2014/main" id="{00000000-0008-0000-0D00-00004E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80" name="債務償還可能年数最大値テキスト">
          <a:extLst>
            <a:ext uri="{FF2B5EF4-FFF2-40B4-BE49-F238E27FC236}">
              <a16:creationId xmlns:a16="http://schemas.microsoft.com/office/drawing/2014/main" id="{00000000-0008-0000-0D00-000050000000}"/>
            </a:ext>
          </a:extLst>
        </xdr:cNvPr>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53569</xdr:rowOff>
    </xdr:from>
    <xdr:ext cx="340478" cy="259045"/>
    <xdr:sp macro="" textlink="">
      <xdr:nvSpPr>
        <xdr:cNvPr id="82" name="債務償還可能年数平均値テキスト">
          <a:extLst>
            <a:ext uri="{FF2B5EF4-FFF2-40B4-BE49-F238E27FC236}">
              <a16:creationId xmlns:a16="http://schemas.microsoft.com/office/drawing/2014/main" id="{00000000-0008-0000-0D00-000052000000}"/>
            </a:ext>
          </a:extLst>
        </xdr:cNvPr>
        <xdr:cNvSpPr txBox="1"/>
      </xdr:nvSpPr>
      <xdr:spPr>
        <a:xfrm>
          <a:off x="14846300" y="6140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63147</xdr:rowOff>
    </xdr:from>
    <xdr:to>
      <xdr:col>76</xdr:col>
      <xdr:colOff>73025</xdr:colOff>
      <xdr:row>31</xdr:row>
      <xdr:rowOff>164747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4744700" y="614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86024</xdr:rowOff>
    </xdr:from>
    <xdr:ext cx="340478" cy="259045"/>
    <xdr:sp macro="" textlink="">
      <xdr:nvSpPr>
        <xdr:cNvPr id="90" name="債務償還可能年数該当値テキスト">
          <a:extLst>
            <a:ext uri="{FF2B5EF4-FFF2-40B4-BE49-F238E27FC236}">
              <a16:creationId xmlns:a16="http://schemas.microsoft.com/office/drawing/2014/main" id="{00000000-0008-0000-0D00-00005A000000}"/>
            </a:ext>
          </a:extLst>
        </xdr:cNvPr>
        <xdr:cNvSpPr txBox="1"/>
      </xdr:nvSpPr>
      <xdr:spPr>
        <a:xfrm>
          <a:off x="14846300" y="60010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5" name="テキスト ボックス 94">
          <a:extLst>
            <a:ext uri="{FF2B5EF4-FFF2-40B4-BE49-F238E27FC236}">
              <a16:creationId xmlns:a16="http://schemas.microsoft.com/office/drawing/2014/main" id="{00000000-0008-0000-0D00-00005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6" name="テキスト ボックス 95">
          <a:extLst>
            <a:ext uri="{FF2B5EF4-FFF2-40B4-BE49-F238E27FC236}">
              <a16:creationId xmlns:a16="http://schemas.microsoft.com/office/drawing/2014/main" id="{00000000-0008-0000-0D00-00006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9,939
9,871
63.74
4,121,682
3,975,680
114,018
2,853,317
3,416,422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00000000-0008-0000-0E00-000018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9,939
9,871
63.74
4,121,682
3,975,680
114,018
2,853,317
3,416,422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00000000-0008-0000-0F00-000012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a:extLst>
            <a:ext uri="{FF2B5EF4-FFF2-40B4-BE49-F238E27FC236}">
              <a16:creationId xmlns:a16="http://schemas.microsoft.com/office/drawing/2014/main" id="{00000000-0008-0000-0F00-000013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00000000-0008-0000-0F00-000014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00000000-0008-0000-0F00-000016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00000000-0008-0000-0F00-000017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00000000-0008-0000-0F00-000018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4121682</v>
      </c>
      <c r="BO4" s="410"/>
      <c r="BP4" s="410"/>
      <c r="BQ4" s="410"/>
      <c r="BR4" s="410"/>
      <c r="BS4" s="410"/>
      <c r="BT4" s="410"/>
      <c r="BU4" s="411"/>
      <c r="BV4" s="409">
        <v>4062038</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4</v>
      </c>
      <c r="CU4" s="416"/>
      <c r="CV4" s="416"/>
      <c r="CW4" s="416"/>
      <c r="CX4" s="416"/>
      <c r="CY4" s="416"/>
      <c r="CZ4" s="416"/>
      <c r="DA4" s="417"/>
      <c r="DB4" s="415">
        <v>2.7</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3975680</v>
      </c>
      <c r="BO5" s="447"/>
      <c r="BP5" s="447"/>
      <c r="BQ5" s="447"/>
      <c r="BR5" s="447"/>
      <c r="BS5" s="447"/>
      <c r="BT5" s="447"/>
      <c r="BU5" s="448"/>
      <c r="BV5" s="446">
        <v>3980985</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86.7</v>
      </c>
      <c r="CU5" s="444"/>
      <c r="CV5" s="444"/>
      <c r="CW5" s="444"/>
      <c r="CX5" s="444"/>
      <c r="CY5" s="444"/>
      <c r="CZ5" s="444"/>
      <c r="DA5" s="445"/>
      <c r="DB5" s="443">
        <v>84.4</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146002</v>
      </c>
      <c r="BO6" s="447"/>
      <c r="BP6" s="447"/>
      <c r="BQ6" s="447"/>
      <c r="BR6" s="447"/>
      <c r="BS6" s="447"/>
      <c r="BT6" s="447"/>
      <c r="BU6" s="448"/>
      <c r="BV6" s="446">
        <v>81053</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91.6</v>
      </c>
      <c r="CU6" s="484"/>
      <c r="CV6" s="484"/>
      <c r="CW6" s="484"/>
      <c r="CX6" s="484"/>
      <c r="CY6" s="484"/>
      <c r="CZ6" s="484"/>
      <c r="DA6" s="485"/>
      <c r="DB6" s="483">
        <v>88.9</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31984</v>
      </c>
      <c r="BO7" s="447"/>
      <c r="BP7" s="447"/>
      <c r="BQ7" s="447"/>
      <c r="BR7" s="447"/>
      <c r="BS7" s="447"/>
      <c r="BT7" s="447"/>
      <c r="BU7" s="448"/>
      <c r="BV7" s="446">
        <v>2000</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2853317</v>
      </c>
      <c r="CU7" s="447"/>
      <c r="CV7" s="447"/>
      <c r="CW7" s="447"/>
      <c r="CX7" s="447"/>
      <c r="CY7" s="447"/>
      <c r="CZ7" s="447"/>
      <c r="DA7" s="448"/>
      <c r="DB7" s="446">
        <v>2896335</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114018</v>
      </c>
      <c r="BO8" s="447"/>
      <c r="BP8" s="447"/>
      <c r="BQ8" s="447"/>
      <c r="BR8" s="447"/>
      <c r="BS8" s="447"/>
      <c r="BT8" s="447"/>
      <c r="BU8" s="448"/>
      <c r="BV8" s="446">
        <v>79053</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0.42</v>
      </c>
      <c r="CU8" s="487"/>
      <c r="CV8" s="487"/>
      <c r="CW8" s="487"/>
      <c r="CX8" s="487"/>
      <c r="CY8" s="487"/>
      <c r="CZ8" s="487"/>
      <c r="DA8" s="488"/>
      <c r="DB8" s="486">
        <v>0.42</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10133</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34965</v>
      </c>
      <c r="BO9" s="447"/>
      <c r="BP9" s="447"/>
      <c r="BQ9" s="447"/>
      <c r="BR9" s="447"/>
      <c r="BS9" s="447"/>
      <c r="BT9" s="447"/>
      <c r="BU9" s="448"/>
      <c r="BV9" s="446">
        <v>-76464</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10.6</v>
      </c>
      <c r="CU9" s="444"/>
      <c r="CV9" s="444"/>
      <c r="CW9" s="444"/>
      <c r="CX9" s="444"/>
      <c r="CY9" s="444"/>
      <c r="CZ9" s="444"/>
      <c r="DA9" s="445"/>
      <c r="DB9" s="443">
        <v>10.199999999999999</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113</v>
      </c>
      <c r="M10" s="476"/>
      <c r="N10" s="476"/>
      <c r="O10" s="476"/>
      <c r="P10" s="476"/>
      <c r="Q10" s="477"/>
      <c r="R10" s="497">
        <v>10888</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95</v>
      </c>
      <c r="AV10" s="479"/>
      <c r="AW10" s="479"/>
      <c r="AX10" s="479"/>
      <c r="AY10" s="480" t="s">
        <v>115</v>
      </c>
      <c r="AZ10" s="481"/>
      <c r="BA10" s="481"/>
      <c r="BB10" s="481"/>
      <c r="BC10" s="481"/>
      <c r="BD10" s="481"/>
      <c r="BE10" s="481"/>
      <c r="BF10" s="481"/>
      <c r="BG10" s="481"/>
      <c r="BH10" s="481"/>
      <c r="BI10" s="481"/>
      <c r="BJ10" s="481"/>
      <c r="BK10" s="481"/>
      <c r="BL10" s="481"/>
      <c r="BM10" s="482"/>
      <c r="BN10" s="446">
        <v>2046</v>
      </c>
      <c r="BO10" s="447"/>
      <c r="BP10" s="447"/>
      <c r="BQ10" s="447"/>
      <c r="BR10" s="447"/>
      <c r="BS10" s="447"/>
      <c r="BT10" s="447"/>
      <c r="BU10" s="448"/>
      <c r="BV10" s="446">
        <v>19786</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9939</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87</v>
      </c>
      <c r="AV12" s="479"/>
      <c r="AW12" s="479"/>
      <c r="AX12" s="479"/>
      <c r="AY12" s="480" t="s">
        <v>130</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124</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133</v>
      </c>
      <c r="N13" s="535"/>
      <c r="O13" s="535"/>
      <c r="P13" s="535"/>
      <c r="Q13" s="536"/>
      <c r="R13" s="527">
        <v>9871</v>
      </c>
      <c r="S13" s="528"/>
      <c r="T13" s="528"/>
      <c r="U13" s="528"/>
      <c r="V13" s="529"/>
      <c r="W13" s="462" t="s">
        <v>134</v>
      </c>
      <c r="X13" s="463"/>
      <c r="Y13" s="463"/>
      <c r="Z13" s="463"/>
      <c r="AA13" s="463"/>
      <c r="AB13" s="453"/>
      <c r="AC13" s="497">
        <v>188</v>
      </c>
      <c r="AD13" s="498"/>
      <c r="AE13" s="498"/>
      <c r="AF13" s="498"/>
      <c r="AG13" s="537"/>
      <c r="AH13" s="497">
        <v>202</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37011</v>
      </c>
      <c r="BO13" s="447"/>
      <c r="BP13" s="447"/>
      <c r="BQ13" s="447"/>
      <c r="BR13" s="447"/>
      <c r="BS13" s="447"/>
      <c r="BT13" s="447"/>
      <c r="BU13" s="448"/>
      <c r="BV13" s="446">
        <v>-56678</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5.6</v>
      </c>
      <c r="CU13" s="444"/>
      <c r="CV13" s="444"/>
      <c r="CW13" s="444"/>
      <c r="CX13" s="444"/>
      <c r="CY13" s="444"/>
      <c r="CZ13" s="444"/>
      <c r="DA13" s="445"/>
      <c r="DB13" s="443">
        <v>4.2</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139</v>
      </c>
      <c r="M14" s="525"/>
      <c r="N14" s="525"/>
      <c r="O14" s="525"/>
      <c r="P14" s="525"/>
      <c r="Q14" s="526"/>
      <c r="R14" s="527">
        <v>10077</v>
      </c>
      <c r="S14" s="528"/>
      <c r="T14" s="528"/>
      <c r="U14" s="528"/>
      <c r="V14" s="529"/>
      <c r="W14" s="436"/>
      <c r="X14" s="437"/>
      <c r="Y14" s="437"/>
      <c r="Z14" s="437"/>
      <c r="AA14" s="437"/>
      <c r="AB14" s="426"/>
      <c r="AC14" s="530">
        <v>4</v>
      </c>
      <c r="AD14" s="531"/>
      <c r="AE14" s="531"/>
      <c r="AF14" s="531"/>
      <c r="AG14" s="532"/>
      <c r="AH14" s="530">
        <v>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7.7</v>
      </c>
      <c r="CU14" s="542"/>
      <c r="CV14" s="542"/>
      <c r="CW14" s="542"/>
      <c r="CX14" s="542"/>
      <c r="CY14" s="542"/>
      <c r="CZ14" s="542"/>
      <c r="DA14" s="543"/>
      <c r="DB14" s="541">
        <v>10.7</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133</v>
      </c>
      <c r="N15" s="535"/>
      <c r="O15" s="535"/>
      <c r="P15" s="535"/>
      <c r="Q15" s="536"/>
      <c r="R15" s="527">
        <v>10022</v>
      </c>
      <c r="S15" s="528"/>
      <c r="T15" s="528"/>
      <c r="U15" s="528"/>
      <c r="V15" s="529"/>
      <c r="W15" s="462" t="s">
        <v>141</v>
      </c>
      <c r="X15" s="463"/>
      <c r="Y15" s="463"/>
      <c r="Z15" s="463"/>
      <c r="AA15" s="463"/>
      <c r="AB15" s="453"/>
      <c r="AC15" s="497">
        <v>1569</v>
      </c>
      <c r="AD15" s="498"/>
      <c r="AE15" s="498"/>
      <c r="AF15" s="498"/>
      <c r="AG15" s="537"/>
      <c r="AH15" s="497">
        <v>1699</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1024174</v>
      </c>
      <c r="BO15" s="410"/>
      <c r="BP15" s="410"/>
      <c r="BQ15" s="410"/>
      <c r="BR15" s="410"/>
      <c r="BS15" s="410"/>
      <c r="BT15" s="410"/>
      <c r="BU15" s="411"/>
      <c r="BV15" s="409">
        <v>1050983</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33.200000000000003</v>
      </c>
      <c r="AD16" s="531"/>
      <c r="AE16" s="531"/>
      <c r="AF16" s="531"/>
      <c r="AG16" s="532"/>
      <c r="AH16" s="530">
        <v>33.4</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2427063</v>
      </c>
      <c r="BO16" s="447"/>
      <c r="BP16" s="447"/>
      <c r="BQ16" s="447"/>
      <c r="BR16" s="447"/>
      <c r="BS16" s="447"/>
      <c r="BT16" s="447"/>
      <c r="BU16" s="448"/>
      <c r="BV16" s="446">
        <v>2470318</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2965</v>
      </c>
      <c r="AD17" s="498"/>
      <c r="AE17" s="498"/>
      <c r="AF17" s="498"/>
      <c r="AG17" s="537"/>
      <c r="AH17" s="497">
        <v>3179</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1298980</v>
      </c>
      <c r="BO17" s="447"/>
      <c r="BP17" s="447"/>
      <c r="BQ17" s="447"/>
      <c r="BR17" s="447"/>
      <c r="BS17" s="447"/>
      <c r="BT17" s="447"/>
      <c r="BU17" s="448"/>
      <c r="BV17" s="446">
        <v>1332578</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63.74</v>
      </c>
      <c r="M18" s="559"/>
      <c r="N18" s="559"/>
      <c r="O18" s="559"/>
      <c r="P18" s="559"/>
      <c r="Q18" s="559"/>
      <c r="R18" s="560"/>
      <c r="S18" s="560"/>
      <c r="T18" s="560"/>
      <c r="U18" s="560"/>
      <c r="V18" s="561"/>
      <c r="W18" s="464"/>
      <c r="X18" s="465"/>
      <c r="Y18" s="465"/>
      <c r="Z18" s="465"/>
      <c r="AA18" s="465"/>
      <c r="AB18" s="456"/>
      <c r="AC18" s="562">
        <v>62.8</v>
      </c>
      <c r="AD18" s="563"/>
      <c r="AE18" s="563"/>
      <c r="AF18" s="563"/>
      <c r="AG18" s="564"/>
      <c r="AH18" s="562">
        <v>62.6</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2503193</v>
      </c>
      <c r="BO18" s="447"/>
      <c r="BP18" s="447"/>
      <c r="BQ18" s="447"/>
      <c r="BR18" s="447"/>
      <c r="BS18" s="447"/>
      <c r="BT18" s="447"/>
      <c r="BU18" s="448"/>
      <c r="BV18" s="446">
        <v>2435276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159</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3209805</v>
      </c>
      <c r="BO19" s="447"/>
      <c r="BP19" s="447"/>
      <c r="BQ19" s="447"/>
      <c r="BR19" s="447"/>
      <c r="BS19" s="447"/>
      <c r="BT19" s="447"/>
      <c r="BU19" s="448"/>
      <c r="BV19" s="446">
        <v>3280167</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3662</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3416422</v>
      </c>
      <c r="BO23" s="447"/>
      <c r="BP23" s="447"/>
      <c r="BQ23" s="447"/>
      <c r="BR23" s="447"/>
      <c r="BS23" s="447"/>
      <c r="BT23" s="447"/>
      <c r="BU23" s="448"/>
      <c r="BV23" s="446">
        <v>3428960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6780</v>
      </c>
      <c r="R24" s="498"/>
      <c r="S24" s="498"/>
      <c r="T24" s="498"/>
      <c r="U24" s="498"/>
      <c r="V24" s="537"/>
      <c r="W24" s="596"/>
      <c r="X24" s="584"/>
      <c r="Y24" s="585"/>
      <c r="Z24" s="496" t="s">
        <v>165</v>
      </c>
      <c r="AA24" s="476"/>
      <c r="AB24" s="476"/>
      <c r="AC24" s="476"/>
      <c r="AD24" s="476"/>
      <c r="AE24" s="476"/>
      <c r="AF24" s="476"/>
      <c r="AG24" s="477"/>
      <c r="AH24" s="497">
        <v>74</v>
      </c>
      <c r="AI24" s="498"/>
      <c r="AJ24" s="498"/>
      <c r="AK24" s="498"/>
      <c r="AL24" s="537"/>
      <c r="AM24" s="497">
        <v>191364</v>
      </c>
      <c r="AN24" s="498"/>
      <c r="AO24" s="498"/>
      <c r="AP24" s="498"/>
      <c r="AQ24" s="498"/>
      <c r="AR24" s="537"/>
      <c r="AS24" s="497">
        <v>2586</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3323582</v>
      </c>
      <c r="BO24" s="447"/>
      <c r="BP24" s="447"/>
      <c r="BQ24" s="447"/>
      <c r="BR24" s="447"/>
      <c r="BS24" s="447"/>
      <c r="BT24" s="447"/>
      <c r="BU24" s="448"/>
      <c r="BV24" s="446">
        <v>3297050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1</v>
      </c>
      <c r="M25" s="498"/>
      <c r="N25" s="498"/>
      <c r="O25" s="498"/>
      <c r="P25" s="537"/>
      <c r="Q25" s="497">
        <v>5880</v>
      </c>
      <c r="R25" s="498"/>
      <c r="S25" s="498"/>
      <c r="T25" s="498"/>
      <c r="U25" s="498"/>
      <c r="V25" s="537"/>
      <c r="W25" s="596"/>
      <c r="X25" s="584"/>
      <c r="Y25" s="585"/>
      <c r="Z25" s="496" t="s">
        <v>168</v>
      </c>
      <c r="AA25" s="476"/>
      <c r="AB25" s="476"/>
      <c r="AC25" s="476"/>
      <c r="AD25" s="476"/>
      <c r="AE25" s="476"/>
      <c r="AF25" s="476"/>
      <c r="AG25" s="477"/>
      <c r="AH25" s="497" t="s">
        <v>124</v>
      </c>
      <c r="AI25" s="498"/>
      <c r="AJ25" s="498"/>
      <c r="AK25" s="498"/>
      <c r="AL25" s="537"/>
      <c r="AM25" s="497" t="s">
        <v>169</v>
      </c>
      <c r="AN25" s="498"/>
      <c r="AO25" s="498"/>
      <c r="AP25" s="498"/>
      <c r="AQ25" s="498"/>
      <c r="AR25" s="537"/>
      <c r="AS25" s="497" t="s">
        <v>170</v>
      </c>
      <c r="AT25" s="498"/>
      <c r="AU25" s="498"/>
      <c r="AV25" s="498"/>
      <c r="AW25" s="498"/>
      <c r="AX25" s="499"/>
      <c r="AY25" s="406" t="s">
        <v>171</v>
      </c>
      <c r="AZ25" s="407"/>
      <c r="BA25" s="407"/>
      <c r="BB25" s="407"/>
      <c r="BC25" s="407"/>
      <c r="BD25" s="407"/>
      <c r="BE25" s="407"/>
      <c r="BF25" s="407"/>
      <c r="BG25" s="407"/>
      <c r="BH25" s="407"/>
      <c r="BI25" s="407"/>
      <c r="BJ25" s="407"/>
      <c r="BK25" s="407"/>
      <c r="BL25" s="407"/>
      <c r="BM25" s="408"/>
      <c r="BN25" s="409">
        <v>42000</v>
      </c>
      <c r="BO25" s="410"/>
      <c r="BP25" s="410"/>
      <c r="BQ25" s="410"/>
      <c r="BR25" s="410"/>
      <c r="BS25" s="410"/>
      <c r="BT25" s="410"/>
      <c r="BU25" s="411"/>
      <c r="BV25" s="409">
        <v>137704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172</v>
      </c>
      <c r="F26" s="476"/>
      <c r="G26" s="476"/>
      <c r="H26" s="476"/>
      <c r="I26" s="476"/>
      <c r="J26" s="476"/>
      <c r="K26" s="477"/>
      <c r="L26" s="497">
        <v>1</v>
      </c>
      <c r="M26" s="498"/>
      <c r="N26" s="498"/>
      <c r="O26" s="498"/>
      <c r="P26" s="537"/>
      <c r="Q26" s="497">
        <v>5210</v>
      </c>
      <c r="R26" s="498"/>
      <c r="S26" s="498"/>
      <c r="T26" s="498"/>
      <c r="U26" s="498"/>
      <c r="V26" s="537"/>
      <c r="W26" s="596"/>
      <c r="X26" s="584"/>
      <c r="Y26" s="585"/>
      <c r="Z26" s="496" t="s">
        <v>173</v>
      </c>
      <c r="AA26" s="606"/>
      <c r="AB26" s="606"/>
      <c r="AC26" s="606"/>
      <c r="AD26" s="606"/>
      <c r="AE26" s="606"/>
      <c r="AF26" s="606"/>
      <c r="AG26" s="607"/>
      <c r="AH26" s="497" t="s">
        <v>169</v>
      </c>
      <c r="AI26" s="498"/>
      <c r="AJ26" s="498"/>
      <c r="AK26" s="498"/>
      <c r="AL26" s="537"/>
      <c r="AM26" s="497" t="s">
        <v>169</v>
      </c>
      <c r="AN26" s="498"/>
      <c r="AO26" s="498"/>
      <c r="AP26" s="498"/>
      <c r="AQ26" s="498"/>
      <c r="AR26" s="537"/>
      <c r="AS26" s="497" t="s">
        <v>169</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169</v>
      </c>
      <c r="BO26" s="447"/>
      <c r="BP26" s="447"/>
      <c r="BQ26" s="447"/>
      <c r="BR26" s="447"/>
      <c r="BS26" s="447"/>
      <c r="BT26" s="447"/>
      <c r="BU26" s="448"/>
      <c r="BV26" s="446" t="s">
        <v>169</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175</v>
      </c>
      <c r="F27" s="476"/>
      <c r="G27" s="476"/>
      <c r="H27" s="476"/>
      <c r="I27" s="476"/>
      <c r="J27" s="476"/>
      <c r="K27" s="477"/>
      <c r="L27" s="497">
        <v>1</v>
      </c>
      <c r="M27" s="498"/>
      <c r="N27" s="498"/>
      <c r="O27" s="498"/>
      <c r="P27" s="537"/>
      <c r="Q27" s="497">
        <v>2650</v>
      </c>
      <c r="R27" s="498"/>
      <c r="S27" s="498"/>
      <c r="T27" s="498"/>
      <c r="U27" s="498"/>
      <c r="V27" s="537"/>
      <c r="W27" s="596"/>
      <c r="X27" s="584"/>
      <c r="Y27" s="585"/>
      <c r="Z27" s="496" t="s">
        <v>176</v>
      </c>
      <c r="AA27" s="476"/>
      <c r="AB27" s="476"/>
      <c r="AC27" s="476"/>
      <c r="AD27" s="476"/>
      <c r="AE27" s="476"/>
      <c r="AF27" s="476"/>
      <c r="AG27" s="477"/>
      <c r="AH27" s="497">
        <v>9</v>
      </c>
      <c r="AI27" s="498"/>
      <c r="AJ27" s="498"/>
      <c r="AK27" s="498"/>
      <c r="AL27" s="537"/>
      <c r="AM27" s="497">
        <v>24165</v>
      </c>
      <c r="AN27" s="498"/>
      <c r="AO27" s="498"/>
      <c r="AP27" s="498"/>
      <c r="AQ27" s="498"/>
      <c r="AR27" s="537"/>
      <c r="AS27" s="497">
        <v>2685</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t="s">
        <v>170</v>
      </c>
      <c r="BO27" s="620"/>
      <c r="BP27" s="620"/>
      <c r="BQ27" s="620"/>
      <c r="BR27" s="620"/>
      <c r="BS27" s="620"/>
      <c r="BT27" s="620"/>
      <c r="BU27" s="621"/>
      <c r="BV27" s="619" t="s">
        <v>169</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178</v>
      </c>
      <c r="F28" s="476"/>
      <c r="G28" s="476"/>
      <c r="H28" s="476"/>
      <c r="I28" s="476"/>
      <c r="J28" s="476"/>
      <c r="K28" s="477"/>
      <c r="L28" s="497">
        <v>1</v>
      </c>
      <c r="M28" s="498"/>
      <c r="N28" s="498"/>
      <c r="O28" s="498"/>
      <c r="P28" s="537"/>
      <c r="Q28" s="497">
        <v>2100</v>
      </c>
      <c r="R28" s="498"/>
      <c r="S28" s="498"/>
      <c r="T28" s="498"/>
      <c r="U28" s="498"/>
      <c r="V28" s="537"/>
      <c r="W28" s="596"/>
      <c r="X28" s="584"/>
      <c r="Y28" s="585"/>
      <c r="Z28" s="496" t="s">
        <v>179</v>
      </c>
      <c r="AA28" s="476"/>
      <c r="AB28" s="476"/>
      <c r="AC28" s="476"/>
      <c r="AD28" s="476"/>
      <c r="AE28" s="476"/>
      <c r="AF28" s="476"/>
      <c r="AG28" s="477"/>
      <c r="AH28" s="497" t="s">
        <v>169</v>
      </c>
      <c r="AI28" s="498"/>
      <c r="AJ28" s="498"/>
      <c r="AK28" s="498"/>
      <c r="AL28" s="537"/>
      <c r="AM28" s="497" t="s">
        <v>124</v>
      </c>
      <c r="AN28" s="498"/>
      <c r="AO28" s="498"/>
      <c r="AP28" s="498"/>
      <c r="AQ28" s="498"/>
      <c r="AR28" s="537"/>
      <c r="AS28" s="497" t="s">
        <v>124</v>
      </c>
      <c r="AT28" s="498"/>
      <c r="AU28" s="498"/>
      <c r="AV28" s="498"/>
      <c r="AW28" s="498"/>
      <c r="AX28" s="499"/>
      <c r="AY28" s="622" t="s">
        <v>180</v>
      </c>
      <c r="AZ28" s="623"/>
      <c r="BA28" s="623"/>
      <c r="BB28" s="624"/>
      <c r="BC28" s="406" t="s">
        <v>41</v>
      </c>
      <c r="BD28" s="407"/>
      <c r="BE28" s="407"/>
      <c r="BF28" s="407"/>
      <c r="BG28" s="407"/>
      <c r="BH28" s="407"/>
      <c r="BI28" s="407"/>
      <c r="BJ28" s="407"/>
      <c r="BK28" s="407"/>
      <c r="BL28" s="407"/>
      <c r="BM28" s="408"/>
      <c r="BN28" s="409">
        <v>650198</v>
      </c>
      <c r="BO28" s="410"/>
      <c r="BP28" s="410"/>
      <c r="BQ28" s="410"/>
      <c r="BR28" s="410"/>
      <c r="BS28" s="410"/>
      <c r="BT28" s="410"/>
      <c r="BU28" s="411"/>
      <c r="BV28" s="409">
        <v>648152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181</v>
      </c>
      <c r="F29" s="476"/>
      <c r="G29" s="476"/>
      <c r="H29" s="476"/>
      <c r="I29" s="476"/>
      <c r="J29" s="476"/>
      <c r="K29" s="477"/>
      <c r="L29" s="497">
        <v>10</v>
      </c>
      <c r="M29" s="498"/>
      <c r="N29" s="498"/>
      <c r="O29" s="498"/>
      <c r="P29" s="537"/>
      <c r="Q29" s="497">
        <v>1900</v>
      </c>
      <c r="R29" s="498"/>
      <c r="S29" s="498"/>
      <c r="T29" s="498"/>
      <c r="U29" s="498"/>
      <c r="V29" s="537"/>
      <c r="W29" s="597"/>
      <c r="X29" s="598"/>
      <c r="Y29" s="599"/>
      <c r="Z29" s="496" t="s">
        <v>182</v>
      </c>
      <c r="AA29" s="476"/>
      <c r="AB29" s="476"/>
      <c r="AC29" s="476"/>
      <c r="AD29" s="476"/>
      <c r="AE29" s="476"/>
      <c r="AF29" s="476"/>
      <c r="AG29" s="477"/>
      <c r="AH29" s="497">
        <v>83</v>
      </c>
      <c r="AI29" s="498"/>
      <c r="AJ29" s="498"/>
      <c r="AK29" s="498"/>
      <c r="AL29" s="537"/>
      <c r="AM29" s="497">
        <v>215529</v>
      </c>
      <c r="AN29" s="498"/>
      <c r="AO29" s="498"/>
      <c r="AP29" s="498"/>
      <c r="AQ29" s="498"/>
      <c r="AR29" s="537"/>
      <c r="AS29" s="497">
        <v>2597</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447532</v>
      </c>
      <c r="BO29" s="447"/>
      <c r="BP29" s="447"/>
      <c r="BQ29" s="447"/>
      <c r="BR29" s="447"/>
      <c r="BS29" s="447"/>
      <c r="BT29" s="447"/>
      <c r="BU29" s="448"/>
      <c r="BV29" s="446">
        <v>441980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89.2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878080</v>
      </c>
      <c r="BO30" s="620"/>
      <c r="BP30" s="620"/>
      <c r="BQ30" s="620"/>
      <c r="BR30" s="620"/>
      <c r="BS30" s="620"/>
      <c r="BT30" s="620"/>
      <c r="BU30" s="621"/>
      <c r="BV30" s="619">
        <v>877320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193</v>
      </c>
      <c r="V33" s="470"/>
      <c r="W33" s="435" t="s">
        <v>192</v>
      </c>
      <c r="X33" s="435"/>
      <c r="Y33" s="435"/>
      <c r="Z33" s="435"/>
      <c r="AA33" s="435"/>
      <c r="AB33" s="435"/>
      <c r="AC33" s="435"/>
      <c r="AD33" s="435"/>
      <c r="AE33" s="435"/>
      <c r="AF33" s="435"/>
      <c r="AG33" s="435"/>
      <c r="AH33" s="435"/>
      <c r="AI33" s="435"/>
      <c r="AJ33" s="435"/>
      <c r="AK33" s="435"/>
      <c r="AL33" s="195"/>
      <c r="AM33" s="470" t="s">
        <v>194</v>
      </c>
      <c r="AN33" s="470"/>
      <c r="AO33" s="435" t="s">
        <v>192</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193</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5</v>
      </c>
      <c r="BX34" s="632"/>
      <c r="BY34" s="633" t="str">
        <f>IF('各会計、関係団体の財政状況及び健全化判断比率'!B68="","",'各会計、関係団体の財政状況及び健全化判断比率'!B68)</f>
        <v>埼玉県後期高齢者医療広域連合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6</v>
      </c>
      <c r="BX35" s="632"/>
      <c r="BY35" s="633" t="str">
        <f>IF('各会計、関係団体の財政状況及び健全化判断比率'!B69="","",'各会計、関係団体の財政状況及び健全化判断比率'!B69)</f>
        <v>埼玉県後期高齢者医療広域連合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7</v>
      </c>
      <c r="BX36" s="632"/>
      <c r="BY36" s="633" t="str">
        <f>IF('各会計、関係団体の財政状況及び健全化判断比率'!B70="","",'各会計、関係団体の財政状況及び健全化判断比率'!B70)</f>
        <v>埼玉県市町村総合事務組合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8</v>
      </c>
      <c r="BX37" s="632"/>
      <c r="BY37" s="633" t="str">
        <f>IF('各会計、関係団体の財政状況及び健全化判断比率'!B71="","",'各会計、関係団体の財政状況及び健全化判断比率'!B71)</f>
        <v>埼玉県市町村総合事務組合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9</v>
      </c>
      <c r="BX38" s="632"/>
      <c r="BY38" s="633" t="str">
        <f>IF('各会計、関係団体の財政状況及び健全化判断比率'!B72="","",'各会計、関係団体の財政状況及び健全化判断比率'!B72)</f>
        <v>彩の国さいたま人づくり広域連合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10</v>
      </c>
      <c r="BX39" s="632"/>
      <c r="BY39" s="633" t="str">
        <f>IF('各会計、関係団体の財政状況及び健全化判断比率'!B73="","",'各会計、関係団体の財政状況及び健全化判断比率'!B73)</f>
        <v>皆野・長瀞下水道組合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11</v>
      </c>
      <c r="BX40" s="632"/>
      <c r="BY40" s="633" t="str">
        <f>IF('各会計、関係団体の財政状況及び健全化判断比率'!B74="","",'各会計、関係団体の財政状況及び健全化判断比率'!B74)</f>
        <v>皆野・長瀞下水道組合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12</v>
      </c>
      <c r="BX41" s="632"/>
      <c r="BY41" s="633" t="str">
        <f>IF('各会計、関係団体の財政状況及び健全化判断比率'!B75="","",'各会計、関係団体の財政状況及び健全化判断比率'!B75)</f>
        <v>皆野・長瀞下水道組合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13</v>
      </c>
      <c r="BX42" s="632"/>
      <c r="BY42" s="633" t="str">
        <f>IF('各会計、関係団体の財政状況及び健全化判断比率'!B76="","",'各会計、関係団体の財政状況及び健全化判断比率'!B76)</f>
        <v>秩父広域市町村圏組合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14</v>
      </c>
      <c r="BX43" s="632"/>
      <c r="BY43" s="633" t="str">
        <f>IF('各会計、関係団体の財政状況及び健全化判断比率'!B77="","",'各会計、関係団体の財政状況及び健全化判断比率'!B77)</f>
        <v>秩父広域市町村圏組合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MgG9wwUzMVvs8hFU90gSH7w1BXcwFmjPQ2UH6PVU2rb28a7m/OnkMDS9uuYmaFE0OkMLDZxYjAVsB1TRWBnbtg==" saltValue="jgiL8IquR33gQOxtidri6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222</v>
      </c>
      <c r="C5" s="646"/>
      <c r="D5" s="646"/>
      <c r="E5" s="646"/>
      <c r="F5" s="646"/>
      <c r="G5" s="646"/>
      <c r="H5" s="646"/>
      <c r="I5" s="646"/>
      <c r="J5" s="646"/>
      <c r="K5" s="646"/>
      <c r="L5" s="646"/>
      <c r="M5" s="646"/>
      <c r="N5" s="646"/>
      <c r="O5" s="646"/>
      <c r="P5" s="646"/>
      <c r="Q5" s="647"/>
      <c r="R5" s="648">
        <v>1072031</v>
      </c>
      <c r="S5" s="649"/>
      <c r="T5" s="649"/>
      <c r="U5" s="649"/>
      <c r="V5" s="649"/>
      <c r="W5" s="649"/>
      <c r="X5" s="649"/>
      <c r="Y5" s="650"/>
      <c r="Z5" s="651">
        <v>26</v>
      </c>
      <c r="AA5" s="651"/>
      <c r="AB5" s="651"/>
      <c r="AC5" s="651"/>
      <c r="AD5" s="652">
        <v>1072031</v>
      </c>
      <c r="AE5" s="652"/>
      <c r="AF5" s="652"/>
      <c r="AG5" s="652"/>
      <c r="AH5" s="652"/>
      <c r="AI5" s="652"/>
      <c r="AJ5" s="652"/>
      <c r="AK5" s="652"/>
      <c r="AL5" s="653">
        <v>39.200000000000003</v>
      </c>
      <c r="AM5" s="654"/>
      <c r="AN5" s="654"/>
      <c r="AO5" s="655"/>
      <c r="AP5" s="645" t="s">
        <v>223</v>
      </c>
      <c r="AQ5" s="646"/>
      <c r="AR5" s="646"/>
      <c r="AS5" s="646"/>
      <c r="AT5" s="646"/>
      <c r="AU5" s="646"/>
      <c r="AV5" s="646"/>
      <c r="AW5" s="646"/>
      <c r="AX5" s="646"/>
      <c r="AY5" s="646"/>
      <c r="AZ5" s="646"/>
      <c r="BA5" s="646"/>
      <c r="BB5" s="646"/>
      <c r="BC5" s="646"/>
      <c r="BD5" s="646"/>
      <c r="BE5" s="646"/>
      <c r="BF5" s="647"/>
      <c r="BG5" s="659">
        <v>1072031</v>
      </c>
      <c r="BH5" s="660"/>
      <c r="BI5" s="660"/>
      <c r="BJ5" s="660"/>
      <c r="BK5" s="660"/>
      <c r="BL5" s="660"/>
      <c r="BM5" s="660"/>
      <c r="BN5" s="661"/>
      <c r="BO5" s="662">
        <v>100</v>
      </c>
      <c r="BP5" s="662"/>
      <c r="BQ5" s="662"/>
      <c r="BR5" s="662"/>
      <c r="BS5" s="663" t="s">
        <v>124</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216</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c r="B6" s="656" t="s">
        <v>227</v>
      </c>
      <c r="C6" s="657"/>
      <c r="D6" s="657"/>
      <c r="E6" s="657"/>
      <c r="F6" s="657"/>
      <c r="G6" s="657"/>
      <c r="H6" s="657"/>
      <c r="I6" s="657"/>
      <c r="J6" s="657"/>
      <c r="K6" s="657"/>
      <c r="L6" s="657"/>
      <c r="M6" s="657"/>
      <c r="N6" s="657"/>
      <c r="O6" s="657"/>
      <c r="P6" s="657"/>
      <c r="Q6" s="658"/>
      <c r="R6" s="659">
        <v>35595</v>
      </c>
      <c r="S6" s="660"/>
      <c r="T6" s="660"/>
      <c r="U6" s="660"/>
      <c r="V6" s="660"/>
      <c r="W6" s="660"/>
      <c r="X6" s="660"/>
      <c r="Y6" s="661"/>
      <c r="Z6" s="662">
        <v>0.9</v>
      </c>
      <c r="AA6" s="662"/>
      <c r="AB6" s="662"/>
      <c r="AC6" s="662"/>
      <c r="AD6" s="663">
        <v>35595</v>
      </c>
      <c r="AE6" s="663"/>
      <c r="AF6" s="663"/>
      <c r="AG6" s="663"/>
      <c r="AH6" s="663"/>
      <c r="AI6" s="663"/>
      <c r="AJ6" s="663"/>
      <c r="AK6" s="663"/>
      <c r="AL6" s="664">
        <v>1.3</v>
      </c>
      <c r="AM6" s="665"/>
      <c r="AN6" s="665"/>
      <c r="AO6" s="666"/>
      <c r="AP6" s="656" t="s">
        <v>228</v>
      </c>
      <c r="AQ6" s="657"/>
      <c r="AR6" s="657"/>
      <c r="AS6" s="657"/>
      <c r="AT6" s="657"/>
      <c r="AU6" s="657"/>
      <c r="AV6" s="657"/>
      <c r="AW6" s="657"/>
      <c r="AX6" s="657"/>
      <c r="AY6" s="657"/>
      <c r="AZ6" s="657"/>
      <c r="BA6" s="657"/>
      <c r="BB6" s="657"/>
      <c r="BC6" s="657"/>
      <c r="BD6" s="657"/>
      <c r="BE6" s="657"/>
      <c r="BF6" s="658"/>
      <c r="BG6" s="659">
        <v>1072031</v>
      </c>
      <c r="BH6" s="660"/>
      <c r="BI6" s="660"/>
      <c r="BJ6" s="660"/>
      <c r="BK6" s="660"/>
      <c r="BL6" s="660"/>
      <c r="BM6" s="660"/>
      <c r="BN6" s="661"/>
      <c r="BO6" s="662">
        <v>100</v>
      </c>
      <c r="BP6" s="662"/>
      <c r="BQ6" s="662"/>
      <c r="BR6" s="662"/>
      <c r="BS6" s="663" t="s">
        <v>124</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71346</v>
      </c>
      <c r="CS6" s="660"/>
      <c r="CT6" s="660"/>
      <c r="CU6" s="660"/>
      <c r="CV6" s="660"/>
      <c r="CW6" s="660"/>
      <c r="CX6" s="660"/>
      <c r="CY6" s="661"/>
      <c r="CZ6" s="653">
        <v>1.8</v>
      </c>
      <c r="DA6" s="654"/>
      <c r="DB6" s="654"/>
      <c r="DC6" s="673"/>
      <c r="DD6" s="668" t="s">
        <v>124</v>
      </c>
      <c r="DE6" s="660"/>
      <c r="DF6" s="660"/>
      <c r="DG6" s="660"/>
      <c r="DH6" s="660"/>
      <c r="DI6" s="660"/>
      <c r="DJ6" s="660"/>
      <c r="DK6" s="660"/>
      <c r="DL6" s="660"/>
      <c r="DM6" s="660"/>
      <c r="DN6" s="660"/>
      <c r="DO6" s="660"/>
      <c r="DP6" s="661"/>
      <c r="DQ6" s="668">
        <v>71346</v>
      </c>
      <c r="DR6" s="660"/>
      <c r="DS6" s="660"/>
      <c r="DT6" s="660"/>
      <c r="DU6" s="660"/>
      <c r="DV6" s="660"/>
      <c r="DW6" s="660"/>
      <c r="DX6" s="660"/>
      <c r="DY6" s="660"/>
      <c r="DZ6" s="660"/>
      <c r="EA6" s="660"/>
      <c r="EB6" s="660"/>
      <c r="EC6" s="669"/>
    </row>
    <row r="7" spans="2:143" ht="11.25" customHeight="1">
      <c r="B7" s="656" t="s">
        <v>230</v>
      </c>
      <c r="C7" s="657"/>
      <c r="D7" s="657"/>
      <c r="E7" s="657"/>
      <c r="F7" s="657"/>
      <c r="G7" s="657"/>
      <c r="H7" s="657"/>
      <c r="I7" s="657"/>
      <c r="J7" s="657"/>
      <c r="K7" s="657"/>
      <c r="L7" s="657"/>
      <c r="M7" s="657"/>
      <c r="N7" s="657"/>
      <c r="O7" s="657"/>
      <c r="P7" s="657"/>
      <c r="Q7" s="658"/>
      <c r="R7" s="659">
        <v>1421</v>
      </c>
      <c r="S7" s="660"/>
      <c r="T7" s="660"/>
      <c r="U7" s="660"/>
      <c r="V7" s="660"/>
      <c r="W7" s="660"/>
      <c r="X7" s="660"/>
      <c r="Y7" s="661"/>
      <c r="Z7" s="662">
        <v>0</v>
      </c>
      <c r="AA7" s="662"/>
      <c r="AB7" s="662"/>
      <c r="AC7" s="662"/>
      <c r="AD7" s="663">
        <v>1421</v>
      </c>
      <c r="AE7" s="663"/>
      <c r="AF7" s="663"/>
      <c r="AG7" s="663"/>
      <c r="AH7" s="663"/>
      <c r="AI7" s="663"/>
      <c r="AJ7" s="663"/>
      <c r="AK7" s="663"/>
      <c r="AL7" s="664">
        <v>0.1</v>
      </c>
      <c r="AM7" s="665"/>
      <c r="AN7" s="665"/>
      <c r="AO7" s="666"/>
      <c r="AP7" s="656" t="s">
        <v>231</v>
      </c>
      <c r="AQ7" s="657"/>
      <c r="AR7" s="657"/>
      <c r="AS7" s="657"/>
      <c r="AT7" s="657"/>
      <c r="AU7" s="657"/>
      <c r="AV7" s="657"/>
      <c r="AW7" s="657"/>
      <c r="AX7" s="657"/>
      <c r="AY7" s="657"/>
      <c r="AZ7" s="657"/>
      <c r="BA7" s="657"/>
      <c r="BB7" s="657"/>
      <c r="BC7" s="657"/>
      <c r="BD7" s="657"/>
      <c r="BE7" s="657"/>
      <c r="BF7" s="658"/>
      <c r="BG7" s="659">
        <v>469893</v>
      </c>
      <c r="BH7" s="660"/>
      <c r="BI7" s="660"/>
      <c r="BJ7" s="660"/>
      <c r="BK7" s="660"/>
      <c r="BL7" s="660"/>
      <c r="BM7" s="660"/>
      <c r="BN7" s="661"/>
      <c r="BO7" s="662">
        <v>43.8</v>
      </c>
      <c r="BP7" s="662"/>
      <c r="BQ7" s="662"/>
      <c r="BR7" s="662"/>
      <c r="BS7" s="663" t="s">
        <v>169</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621344</v>
      </c>
      <c r="CS7" s="660"/>
      <c r="CT7" s="660"/>
      <c r="CU7" s="660"/>
      <c r="CV7" s="660"/>
      <c r="CW7" s="660"/>
      <c r="CX7" s="660"/>
      <c r="CY7" s="661"/>
      <c r="CZ7" s="662">
        <v>15.6</v>
      </c>
      <c r="DA7" s="662"/>
      <c r="DB7" s="662"/>
      <c r="DC7" s="662"/>
      <c r="DD7" s="668">
        <v>146900</v>
      </c>
      <c r="DE7" s="660"/>
      <c r="DF7" s="660"/>
      <c r="DG7" s="660"/>
      <c r="DH7" s="660"/>
      <c r="DI7" s="660"/>
      <c r="DJ7" s="660"/>
      <c r="DK7" s="660"/>
      <c r="DL7" s="660"/>
      <c r="DM7" s="660"/>
      <c r="DN7" s="660"/>
      <c r="DO7" s="660"/>
      <c r="DP7" s="661"/>
      <c r="DQ7" s="668">
        <v>443192</v>
      </c>
      <c r="DR7" s="660"/>
      <c r="DS7" s="660"/>
      <c r="DT7" s="660"/>
      <c r="DU7" s="660"/>
      <c r="DV7" s="660"/>
      <c r="DW7" s="660"/>
      <c r="DX7" s="660"/>
      <c r="DY7" s="660"/>
      <c r="DZ7" s="660"/>
      <c r="EA7" s="660"/>
      <c r="EB7" s="660"/>
      <c r="EC7" s="669"/>
    </row>
    <row r="8" spans="2:143" ht="11.25" customHeight="1">
      <c r="B8" s="656" t="s">
        <v>233</v>
      </c>
      <c r="C8" s="657"/>
      <c r="D8" s="657"/>
      <c r="E8" s="657"/>
      <c r="F8" s="657"/>
      <c r="G8" s="657"/>
      <c r="H8" s="657"/>
      <c r="I8" s="657"/>
      <c r="J8" s="657"/>
      <c r="K8" s="657"/>
      <c r="L8" s="657"/>
      <c r="M8" s="657"/>
      <c r="N8" s="657"/>
      <c r="O8" s="657"/>
      <c r="P8" s="657"/>
      <c r="Q8" s="658"/>
      <c r="R8" s="659">
        <v>4872</v>
      </c>
      <c r="S8" s="660"/>
      <c r="T8" s="660"/>
      <c r="U8" s="660"/>
      <c r="V8" s="660"/>
      <c r="W8" s="660"/>
      <c r="X8" s="660"/>
      <c r="Y8" s="661"/>
      <c r="Z8" s="662">
        <v>0.1</v>
      </c>
      <c r="AA8" s="662"/>
      <c r="AB8" s="662"/>
      <c r="AC8" s="662"/>
      <c r="AD8" s="663">
        <v>4872</v>
      </c>
      <c r="AE8" s="663"/>
      <c r="AF8" s="663"/>
      <c r="AG8" s="663"/>
      <c r="AH8" s="663"/>
      <c r="AI8" s="663"/>
      <c r="AJ8" s="663"/>
      <c r="AK8" s="663"/>
      <c r="AL8" s="664">
        <v>0.2</v>
      </c>
      <c r="AM8" s="665"/>
      <c r="AN8" s="665"/>
      <c r="AO8" s="666"/>
      <c r="AP8" s="656" t="s">
        <v>234</v>
      </c>
      <c r="AQ8" s="657"/>
      <c r="AR8" s="657"/>
      <c r="AS8" s="657"/>
      <c r="AT8" s="657"/>
      <c r="AU8" s="657"/>
      <c r="AV8" s="657"/>
      <c r="AW8" s="657"/>
      <c r="AX8" s="657"/>
      <c r="AY8" s="657"/>
      <c r="AZ8" s="657"/>
      <c r="BA8" s="657"/>
      <c r="BB8" s="657"/>
      <c r="BC8" s="657"/>
      <c r="BD8" s="657"/>
      <c r="BE8" s="657"/>
      <c r="BF8" s="658"/>
      <c r="BG8" s="659">
        <v>18593</v>
      </c>
      <c r="BH8" s="660"/>
      <c r="BI8" s="660"/>
      <c r="BJ8" s="660"/>
      <c r="BK8" s="660"/>
      <c r="BL8" s="660"/>
      <c r="BM8" s="660"/>
      <c r="BN8" s="661"/>
      <c r="BO8" s="662">
        <v>1.7</v>
      </c>
      <c r="BP8" s="662"/>
      <c r="BQ8" s="662"/>
      <c r="BR8" s="662"/>
      <c r="BS8" s="668" t="s">
        <v>124</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1296064</v>
      </c>
      <c r="CS8" s="660"/>
      <c r="CT8" s="660"/>
      <c r="CU8" s="660"/>
      <c r="CV8" s="660"/>
      <c r="CW8" s="660"/>
      <c r="CX8" s="660"/>
      <c r="CY8" s="661"/>
      <c r="CZ8" s="662">
        <v>32.6</v>
      </c>
      <c r="DA8" s="662"/>
      <c r="DB8" s="662"/>
      <c r="DC8" s="662"/>
      <c r="DD8" s="668" t="s">
        <v>124</v>
      </c>
      <c r="DE8" s="660"/>
      <c r="DF8" s="660"/>
      <c r="DG8" s="660"/>
      <c r="DH8" s="660"/>
      <c r="DI8" s="660"/>
      <c r="DJ8" s="660"/>
      <c r="DK8" s="660"/>
      <c r="DL8" s="660"/>
      <c r="DM8" s="660"/>
      <c r="DN8" s="660"/>
      <c r="DO8" s="660"/>
      <c r="DP8" s="661"/>
      <c r="DQ8" s="668">
        <v>737068</v>
      </c>
      <c r="DR8" s="660"/>
      <c r="DS8" s="660"/>
      <c r="DT8" s="660"/>
      <c r="DU8" s="660"/>
      <c r="DV8" s="660"/>
      <c r="DW8" s="660"/>
      <c r="DX8" s="660"/>
      <c r="DY8" s="660"/>
      <c r="DZ8" s="660"/>
      <c r="EA8" s="660"/>
      <c r="EB8" s="660"/>
      <c r="EC8" s="669"/>
    </row>
    <row r="9" spans="2:143" ht="11.25" customHeight="1">
      <c r="B9" s="656" t="s">
        <v>236</v>
      </c>
      <c r="C9" s="657"/>
      <c r="D9" s="657"/>
      <c r="E9" s="657"/>
      <c r="F9" s="657"/>
      <c r="G9" s="657"/>
      <c r="H9" s="657"/>
      <c r="I9" s="657"/>
      <c r="J9" s="657"/>
      <c r="K9" s="657"/>
      <c r="L9" s="657"/>
      <c r="M9" s="657"/>
      <c r="N9" s="657"/>
      <c r="O9" s="657"/>
      <c r="P9" s="657"/>
      <c r="Q9" s="658"/>
      <c r="R9" s="659">
        <v>5311</v>
      </c>
      <c r="S9" s="660"/>
      <c r="T9" s="660"/>
      <c r="U9" s="660"/>
      <c r="V9" s="660"/>
      <c r="W9" s="660"/>
      <c r="X9" s="660"/>
      <c r="Y9" s="661"/>
      <c r="Z9" s="662">
        <v>0.1</v>
      </c>
      <c r="AA9" s="662"/>
      <c r="AB9" s="662"/>
      <c r="AC9" s="662"/>
      <c r="AD9" s="663">
        <v>5311</v>
      </c>
      <c r="AE9" s="663"/>
      <c r="AF9" s="663"/>
      <c r="AG9" s="663"/>
      <c r="AH9" s="663"/>
      <c r="AI9" s="663"/>
      <c r="AJ9" s="663"/>
      <c r="AK9" s="663"/>
      <c r="AL9" s="664">
        <v>0.2</v>
      </c>
      <c r="AM9" s="665"/>
      <c r="AN9" s="665"/>
      <c r="AO9" s="666"/>
      <c r="AP9" s="656" t="s">
        <v>237</v>
      </c>
      <c r="AQ9" s="657"/>
      <c r="AR9" s="657"/>
      <c r="AS9" s="657"/>
      <c r="AT9" s="657"/>
      <c r="AU9" s="657"/>
      <c r="AV9" s="657"/>
      <c r="AW9" s="657"/>
      <c r="AX9" s="657"/>
      <c r="AY9" s="657"/>
      <c r="AZ9" s="657"/>
      <c r="BA9" s="657"/>
      <c r="BB9" s="657"/>
      <c r="BC9" s="657"/>
      <c r="BD9" s="657"/>
      <c r="BE9" s="657"/>
      <c r="BF9" s="658"/>
      <c r="BG9" s="659">
        <v>371506</v>
      </c>
      <c r="BH9" s="660"/>
      <c r="BI9" s="660"/>
      <c r="BJ9" s="660"/>
      <c r="BK9" s="660"/>
      <c r="BL9" s="660"/>
      <c r="BM9" s="660"/>
      <c r="BN9" s="661"/>
      <c r="BO9" s="662">
        <v>34.700000000000003</v>
      </c>
      <c r="BP9" s="662"/>
      <c r="BQ9" s="662"/>
      <c r="BR9" s="662"/>
      <c r="BS9" s="668" t="s">
        <v>124</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328204</v>
      </c>
      <c r="CS9" s="660"/>
      <c r="CT9" s="660"/>
      <c r="CU9" s="660"/>
      <c r="CV9" s="660"/>
      <c r="CW9" s="660"/>
      <c r="CX9" s="660"/>
      <c r="CY9" s="661"/>
      <c r="CZ9" s="662">
        <v>8.3000000000000007</v>
      </c>
      <c r="DA9" s="662"/>
      <c r="DB9" s="662"/>
      <c r="DC9" s="662"/>
      <c r="DD9" s="668">
        <v>256</v>
      </c>
      <c r="DE9" s="660"/>
      <c r="DF9" s="660"/>
      <c r="DG9" s="660"/>
      <c r="DH9" s="660"/>
      <c r="DI9" s="660"/>
      <c r="DJ9" s="660"/>
      <c r="DK9" s="660"/>
      <c r="DL9" s="660"/>
      <c r="DM9" s="660"/>
      <c r="DN9" s="660"/>
      <c r="DO9" s="660"/>
      <c r="DP9" s="661"/>
      <c r="DQ9" s="668">
        <v>281621</v>
      </c>
      <c r="DR9" s="660"/>
      <c r="DS9" s="660"/>
      <c r="DT9" s="660"/>
      <c r="DU9" s="660"/>
      <c r="DV9" s="660"/>
      <c r="DW9" s="660"/>
      <c r="DX9" s="660"/>
      <c r="DY9" s="660"/>
      <c r="DZ9" s="660"/>
      <c r="EA9" s="660"/>
      <c r="EB9" s="660"/>
      <c r="EC9" s="669"/>
    </row>
    <row r="10" spans="2:143" ht="11.25" customHeight="1">
      <c r="B10" s="656" t="s">
        <v>239</v>
      </c>
      <c r="C10" s="657"/>
      <c r="D10" s="657"/>
      <c r="E10" s="657"/>
      <c r="F10" s="657"/>
      <c r="G10" s="657"/>
      <c r="H10" s="657"/>
      <c r="I10" s="657"/>
      <c r="J10" s="657"/>
      <c r="K10" s="657"/>
      <c r="L10" s="657"/>
      <c r="M10" s="657"/>
      <c r="N10" s="657"/>
      <c r="O10" s="657"/>
      <c r="P10" s="657"/>
      <c r="Q10" s="658"/>
      <c r="R10" s="659" t="s">
        <v>240</v>
      </c>
      <c r="S10" s="660"/>
      <c r="T10" s="660"/>
      <c r="U10" s="660"/>
      <c r="V10" s="660"/>
      <c r="W10" s="660"/>
      <c r="X10" s="660"/>
      <c r="Y10" s="661"/>
      <c r="Z10" s="662" t="s">
        <v>240</v>
      </c>
      <c r="AA10" s="662"/>
      <c r="AB10" s="662"/>
      <c r="AC10" s="662"/>
      <c r="AD10" s="663" t="s">
        <v>240</v>
      </c>
      <c r="AE10" s="663"/>
      <c r="AF10" s="663"/>
      <c r="AG10" s="663"/>
      <c r="AH10" s="663"/>
      <c r="AI10" s="663"/>
      <c r="AJ10" s="663"/>
      <c r="AK10" s="663"/>
      <c r="AL10" s="664" t="s">
        <v>124</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24599</v>
      </c>
      <c r="BH10" s="660"/>
      <c r="BI10" s="660"/>
      <c r="BJ10" s="660"/>
      <c r="BK10" s="660"/>
      <c r="BL10" s="660"/>
      <c r="BM10" s="660"/>
      <c r="BN10" s="661"/>
      <c r="BO10" s="662">
        <v>2.2999999999999998</v>
      </c>
      <c r="BP10" s="662"/>
      <c r="BQ10" s="662"/>
      <c r="BR10" s="662"/>
      <c r="BS10" s="668" t="s">
        <v>124</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v>48717</v>
      </c>
      <c r="CS10" s="660"/>
      <c r="CT10" s="660"/>
      <c r="CU10" s="660"/>
      <c r="CV10" s="660"/>
      <c r="CW10" s="660"/>
      <c r="CX10" s="660"/>
      <c r="CY10" s="661"/>
      <c r="CZ10" s="662">
        <v>1.2</v>
      </c>
      <c r="DA10" s="662"/>
      <c r="DB10" s="662"/>
      <c r="DC10" s="662"/>
      <c r="DD10" s="668">
        <v>1578</v>
      </c>
      <c r="DE10" s="660"/>
      <c r="DF10" s="660"/>
      <c r="DG10" s="660"/>
      <c r="DH10" s="660"/>
      <c r="DI10" s="660"/>
      <c r="DJ10" s="660"/>
      <c r="DK10" s="660"/>
      <c r="DL10" s="660"/>
      <c r="DM10" s="660"/>
      <c r="DN10" s="660"/>
      <c r="DO10" s="660"/>
      <c r="DP10" s="661"/>
      <c r="DQ10" s="668">
        <v>44940</v>
      </c>
      <c r="DR10" s="660"/>
      <c r="DS10" s="660"/>
      <c r="DT10" s="660"/>
      <c r="DU10" s="660"/>
      <c r="DV10" s="660"/>
      <c r="DW10" s="660"/>
      <c r="DX10" s="660"/>
      <c r="DY10" s="660"/>
      <c r="DZ10" s="660"/>
      <c r="EA10" s="660"/>
      <c r="EB10" s="660"/>
      <c r="EC10" s="669"/>
    </row>
    <row r="11" spans="2:143" ht="11.25" customHeight="1">
      <c r="B11" s="656" t="s">
        <v>243</v>
      </c>
      <c r="C11" s="657"/>
      <c r="D11" s="657"/>
      <c r="E11" s="657"/>
      <c r="F11" s="657"/>
      <c r="G11" s="657"/>
      <c r="H11" s="657"/>
      <c r="I11" s="657"/>
      <c r="J11" s="657"/>
      <c r="K11" s="657"/>
      <c r="L11" s="657"/>
      <c r="M11" s="657"/>
      <c r="N11" s="657"/>
      <c r="O11" s="657"/>
      <c r="P11" s="657"/>
      <c r="Q11" s="658"/>
      <c r="R11" s="659" t="s">
        <v>124</v>
      </c>
      <c r="S11" s="660"/>
      <c r="T11" s="660"/>
      <c r="U11" s="660"/>
      <c r="V11" s="660"/>
      <c r="W11" s="660"/>
      <c r="X11" s="660"/>
      <c r="Y11" s="661"/>
      <c r="Z11" s="662" t="s">
        <v>124</v>
      </c>
      <c r="AA11" s="662"/>
      <c r="AB11" s="662"/>
      <c r="AC11" s="662"/>
      <c r="AD11" s="663" t="s">
        <v>240</v>
      </c>
      <c r="AE11" s="663"/>
      <c r="AF11" s="663"/>
      <c r="AG11" s="663"/>
      <c r="AH11" s="663"/>
      <c r="AI11" s="663"/>
      <c r="AJ11" s="663"/>
      <c r="AK11" s="663"/>
      <c r="AL11" s="664" t="s">
        <v>240</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55195</v>
      </c>
      <c r="BH11" s="660"/>
      <c r="BI11" s="660"/>
      <c r="BJ11" s="660"/>
      <c r="BK11" s="660"/>
      <c r="BL11" s="660"/>
      <c r="BM11" s="660"/>
      <c r="BN11" s="661"/>
      <c r="BO11" s="662">
        <v>5.0999999999999996</v>
      </c>
      <c r="BP11" s="662"/>
      <c r="BQ11" s="662"/>
      <c r="BR11" s="662"/>
      <c r="BS11" s="668" t="s">
        <v>240</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84375</v>
      </c>
      <c r="CS11" s="660"/>
      <c r="CT11" s="660"/>
      <c r="CU11" s="660"/>
      <c r="CV11" s="660"/>
      <c r="CW11" s="660"/>
      <c r="CX11" s="660"/>
      <c r="CY11" s="661"/>
      <c r="CZ11" s="662">
        <v>2.1</v>
      </c>
      <c r="DA11" s="662"/>
      <c r="DB11" s="662"/>
      <c r="DC11" s="662"/>
      <c r="DD11" s="668">
        <v>32483</v>
      </c>
      <c r="DE11" s="660"/>
      <c r="DF11" s="660"/>
      <c r="DG11" s="660"/>
      <c r="DH11" s="660"/>
      <c r="DI11" s="660"/>
      <c r="DJ11" s="660"/>
      <c r="DK11" s="660"/>
      <c r="DL11" s="660"/>
      <c r="DM11" s="660"/>
      <c r="DN11" s="660"/>
      <c r="DO11" s="660"/>
      <c r="DP11" s="661"/>
      <c r="DQ11" s="668">
        <v>76745</v>
      </c>
      <c r="DR11" s="660"/>
      <c r="DS11" s="660"/>
      <c r="DT11" s="660"/>
      <c r="DU11" s="660"/>
      <c r="DV11" s="660"/>
      <c r="DW11" s="660"/>
      <c r="DX11" s="660"/>
      <c r="DY11" s="660"/>
      <c r="DZ11" s="660"/>
      <c r="EA11" s="660"/>
      <c r="EB11" s="660"/>
      <c r="EC11" s="669"/>
    </row>
    <row r="12" spans="2:143" ht="11.25" customHeight="1">
      <c r="B12" s="656" t="s">
        <v>246</v>
      </c>
      <c r="C12" s="657"/>
      <c r="D12" s="657"/>
      <c r="E12" s="657"/>
      <c r="F12" s="657"/>
      <c r="G12" s="657"/>
      <c r="H12" s="657"/>
      <c r="I12" s="657"/>
      <c r="J12" s="657"/>
      <c r="K12" s="657"/>
      <c r="L12" s="657"/>
      <c r="M12" s="657"/>
      <c r="N12" s="657"/>
      <c r="O12" s="657"/>
      <c r="P12" s="657"/>
      <c r="Q12" s="658"/>
      <c r="R12" s="659">
        <v>166251</v>
      </c>
      <c r="S12" s="660"/>
      <c r="T12" s="660"/>
      <c r="U12" s="660"/>
      <c r="V12" s="660"/>
      <c r="W12" s="660"/>
      <c r="X12" s="660"/>
      <c r="Y12" s="661"/>
      <c r="Z12" s="662">
        <v>4</v>
      </c>
      <c r="AA12" s="662"/>
      <c r="AB12" s="662"/>
      <c r="AC12" s="662"/>
      <c r="AD12" s="663">
        <v>166251</v>
      </c>
      <c r="AE12" s="663"/>
      <c r="AF12" s="663"/>
      <c r="AG12" s="663"/>
      <c r="AH12" s="663"/>
      <c r="AI12" s="663"/>
      <c r="AJ12" s="663"/>
      <c r="AK12" s="663"/>
      <c r="AL12" s="664">
        <v>6.1</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510757</v>
      </c>
      <c r="BH12" s="660"/>
      <c r="BI12" s="660"/>
      <c r="BJ12" s="660"/>
      <c r="BK12" s="660"/>
      <c r="BL12" s="660"/>
      <c r="BM12" s="660"/>
      <c r="BN12" s="661"/>
      <c r="BO12" s="662">
        <v>47.6</v>
      </c>
      <c r="BP12" s="662"/>
      <c r="BQ12" s="662"/>
      <c r="BR12" s="662"/>
      <c r="BS12" s="668" t="s">
        <v>240</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53866</v>
      </c>
      <c r="CS12" s="660"/>
      <c r="CT12" s="660"/>
      <c r="CU12" s="660"/>
      <c r="CV12" s="660"/>
      <c r="CW12" s="660"/>
      <c r="CX12" s="660"/>
      <c r="CY12" s="661"/>
      <c r="CZ12" s="662">
        <v>1.4</v>
      </c>
      <c r="DA12" s="662"/>
      <c r="DB12" s="662"/>
      <c r="DC12" s="662"/>
      <c r="DD12" s="668">
        <v>7966</v>
      </c>
      <c r="DE12" s="660"/>
      <c r="DF12" s="660"/>
      <c r="DG12" s="660"/>
      <c r="DH12" s="660"/>
      <c r="DI12" s="660"/>
      <c r="DJ12" s="660"/>
      <c r="DK12" s="660"/>
      <c r="DL12" s="660"/>
      <c r="DM12" s="660"/>
      <c r="DN12" s="660"/>
      <c r="DO12" s="660"/>
      <c r="DP12" s="661"/>
      <c r="DQ12" s="668">
        <v>51727</v>
      </c>
      <c r="DR12" s="660"/>
      <c r="DS12" s="660"/>
      <c r="DT12" s="660"/>
      <c r="DU12" s="660"/>
      <c r="DV12" s="660"/>
      <c r="DW12" s="660"/>
      <c r="DX12" s="660"/>
      <c r="DY12" s="660"/>
      <c r="DZ12" s="660"/>
      <c r="EA12" s="660"/>
      <c r="EB12" s="660"/>
      <c r="EC12" s="669"/>
    </row>
    <row r="13" spans="2:143" ht="11.25" customHeight="1">
      <c r="B13" s="656" t="s">
        <v>249</v>
      </c>
      <c r="C13" s="657"/>
      <c r="D13" s="657"/>
      <c r="E13" s="657"/>
      <c r="F13" s="657"/>
      <c r="G13" s="657"/>
      <c r="H13" s="657"/>
      <c r="I13" s="657"/>
      <c r="J13" s="657"/>
      <c r="K13" s="657"/>
      <c r="L13" s="657"/>
      <c r="M13" s="657"/>
      <c r="N13" s="657"/>
      <c r="O13" s="657"/>
      <c r="P13" s="657"/>
      <c r="Q13" s="658"/>
      <c r="R13" s="659">
        <v>18742</v>
      </c>
      <c r="S13" s="660"/>
      <c r="T13" s="660"/>
      <c r="U13" s="660"/>
      <c r="V13" s="660"/>
      <c r="W13" s="660"/>
      <c r="X13" s="660"/>
      <c r="Y13" s="661"/>
      <c r="Z13" s="662">
        <v>0.5</v>
      </c>
      <c r="AA13" s="662"/>
      <c r="AB13" s="662"/>
      <c r="AC13" s="662"/>
      <c r="AD13" s="663">
        <v>18742</v>
      </c>
      <c r="AE13" s="663"/>
      <c r="AF13" s="663"/>
      <c r="AG13" s="663"/>
      <c r="AH13" s="663"/>
      <c r="AI13" s="663"/>
      <c r="AJ13" s="663"/>
      <c r="AK13" s="663"/>
      <c r="AL13" s="664">
        <v>0.7</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510229</v>
      </c>
      <c r="BH13" s="660"/>
      <c r="BI13" s="660"/>
      <c r="BJ13" s="660"/>
      <c r="BK13" s="660"/>
      <c r="BL13" s="660"/>
      <c r="BM13" s="660"/>
      <c r="BN13" s="661"/>
      <c r="BO13" s="662">
        <v>47.6</v>
      </c>
      <c r="BP13" s="662"/>
      <c r="BQ13" s="662"/>
      <c r="BR13" s="662"/>
      <c r="BS13" s="668" t="s">
        <v>240</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476068</v>
      </c>
      <c r="CS13" s="660"/>
      <c r="CT13" s="660"/>
      <c r="CU13" s="660"/>
      <c r="CV13" s="660"/>
      <c r="CW13" s="660"/>
      <c r="CX13" s="660"/>
      <c r="CY13" s="661"/>
      <c r="CZ13" s="662">
        <v>12</v>
      </c>
      <c r="DA13" s="662"/>
      <c r="DB13" s="662"/>
      <c r="DC13" s="662"/>
      <c r="DD13" s="668">
        <v>121118</v>
      </c>
      <c r="DE13" s="660"/>
      <c r="DF13" s="660"/>
      <c r="DG13" s="660"/>
      <c r="DH13" s="660"/>
      <c r="DI13" s="660"/>
      <c r="DJ13" s="660"/>
      <c r="DK13" s="660"/>
      <c r="DL13" s="660"/>
      <c r="DM13" s="660"/>
      <c r="DN13" s="660"/>
      <c r="DO13" s="660"/>
      <c r="DP13" s="661"/>
      <c r="DQ13" s="668">
        <v>425534</v>
      </c>
      <c r="DR13" s="660"/>
      <c r="DS13" s="660"/>
      <c r="DT13" s="660"/>
      <c r="DU13" s="660"/>
      <c r="DV13" s="660"/>
      <c r="DW13" s="660"/>
      <c r="DX13" s="660"/>
      <c r="DY13" s="660"/>
      <c r="DZ13" s="660"/>
      <c r="EA13" s="660"/>
      <c r="EB13" s="660"/>
      <c r="EC13" s="669"/>
    </row>
    <row r="14" spans="2:143" ht="11.25" customHeight="1">
      <c r="B14" s="656" t="s">
        <v>252</v>
      </c>
      <c r="C14" s="657"/>
      <c r="D14" s="657"/>
      <c r="E14" s="657"/>
      <c r="F14" s="657"/>
      <c r="G14" s="657"/>
      <c r="H14" s="657"/>
      <c r="I14" s="657"/>
      <c r="J14" s="657"/>
      <c r="K14" s="657"/>
      <c r="L14" s="657"/>
      <c r="M14" s="657"/>
      <c r="N14" s="657"/>
      <c r="O14" s="657"/>
      <c r="P14" s="657"/>
      <c r="Q14" s="658"/>
      <c r="R14" s="659" t="s">
        <v>169</v>
      </c>
      <c r="S14" s="660"/>
      <c r="T14" s="660"/>
      <c r="U14" s="660"/>
      <c r="V14" s="660"/>
      <c r="W14" s="660"/>
      <c r="X14" s="660"/>
      <c r="Y14" s="661"/>
      <c r="Z14" s="662" t="s">
        <v>124</v>
      </c>
      <c r="AA14" s="662"/>
      <c r="AB14" s="662"/>
      <c r="AC14" s="662"/>
      <c r="AD14" s="663" t="s">
        <v>240</v>
      </c>
      <c r="AE14" s="663"/>
      <c r="AF14" s="663"/>
      <c r="AG14" s="663"/>
      <c r="AH14" s="663"/>
      <c r="AI14" s="663"/>
      <c r="AJ14" s="663"/>
      <c r="AK14" s="663"/>
      <c r="AL14" s="664" t="s">
        <v>240</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36203</v>
      </c>
      <c r="BH14" s="660"/>
      <c r="BI14" s="660"/>
      <c r="BJ14" s="660"/>
      <c r="BK14" s="660"/>
      <c r="BL14" s="660"/>
      <c r="BM14" s="660"/>
      <c r="BN14" s="661"/>
      <c r="BO14" s="662">
        <v>3.4</v>
      </c>
      <c r="BP14" s="662"/>
      <c r="BQ14" s="662"/>
      <c r="BR14" s="662"/>
      <c r="BS14" s="668" t="s">
        <v>240</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237167</v>
      </c>
      <c r="CS14" s="660"/>
      <c r="CT14" s="660"/>
      <c r="CU14" s="660"/>
      <c r="CV14" s="660"/>
      <c r="CW14" s="660"/>
      <c r="CX14" s="660"/>
      <c r="CY14" s="661"/>
      <c r="CZ14" s="662">
        <v>6</v>
      </c>
      <c r="DA14" s="662"/>
      <c r="DB14" s="662"/>
      <c r="DC14" s="662"/>
      <c r="DD14" s="668">
        <v>4575</v>
      </c>
      <c r="DE14" s="660"/>
      <c r="DF14" s="660"/>
      <c r="DG14" s="660"/>
      <c r="DH14" s="660"/>
      <c r="DI14" s="660"/>
      <c r="DJ14" s="660"/>
      <c r="DK14" s="660"/>
      <c r="DL14" s="660"/>
      <c r="DM14" s="660"/>
      <c r="DN14" s="660"/>
      <c r="DO14" s="660"/>
      <c r="DP14" s="661"/>
      <c r="DQ14" s="668">
        <v>230618</v>
      </c>
      <c r="DR14" s="660"/>
      <c r="DS14" s="660"/>
      <c r="DT14" s="660"/>
      <c r="DU14" s="660"/>
      <c r="DV14" s="660"/>
      <c r="DW14" s="660"/>
      <c r="DX14" s="660"/>
      <c r="DY14" s="660"/>
      <c r="DZ14" s="660"/>
      <c r="EA14" s="660"/>
      <c r="EB14" s="660"/>
      <c r="EC14" s="669"/>
    </row>
    <row r="15" spans="2:143" ht="11.25" customHeight="1">
      <c r="B15" s="656" t="s">
        <v>255</v>
      </c>
      <c r="C15" s="657"/>
      <c r="D15" s="657"/>
      <c r="E15" s="657"/>
      <c r="F15" s="657"/>
      <c r="G15" s="657"/>
      <c r="H15" s="657"/>
      <c r="I15" s="657"/>
      <c r="J15" s="657"/>
      <c r="K15" s="657"/>
      <c r="L15" s="657"/>
      <c r="M15" s="657"/>
      <c r="N15" s="657"/>
      <c r="O15" s="657"/>
      <c r="P15" s="657"/>
      <c r="Q15" s="658"/>
      <c r="R15" s="659">
        <v>14728</v>
      </c>
      <c r="S15" s="660"/>
      <c r="T15" s="660"/>
      <c r="U15" s="660"/>
      <c r="V15" s="660"/>
      <c r="W15" s="660"/>
      <c r="X15" s="660"/>
      <c r="Y15" s="661"/>
      <c r="Z15" s="662">
        <v>0.4</v>
      </c>
      <c r="AA15" s="662"/>
      <c r="AB15" s="662"/>
      <c r="AC15" s="662"/>
      <c r="AD15" s="663">
        <v>14728</v>
      </c>
      <c r="AE15" s="663"/>
      <c r="AF15" s="663"/>
      <c r="AG15" s="663"/>
      <c r="AH15" s="663"/>
      <c r="AI15" s="663"/>
      <c r="AJ15" s="663"/>
      <c r="AK15" s="663"/>
      <c r="AL15" s="664">
        <v>0.5</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55178</v>
      </c>
      <c r="BH15" s="660"/>
      <c r="BI15" s="660"/>
      <c r="BJ15" s="660"/>
      <c r="BK15" s="660"/>
      <c r="BL15" s="660"/>
      <c r="BM15" s="660"/>
      <c r="BN15" s="661"/>
      <c r="BO15" s="662">
        <v>5.0999999999999996</v>
      </c>
      <c r="BP15" s="662"/>
      <c r="BQ15" s="662"/>
      <c r="BR15" s="662"/>
      <c r="BS15" s="668" t="s">
        <v>124</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409313</v>
      </c>
      <c r="CS15" s="660"/>
      <c r="CT15" s="660"/>
      <c r="CU15" s="660"/>
      <c r="CV15" s="660"/>
      <c r="CW15" s="660"/>
      <c r="CX15" s="660"/>
      <c r="CY15" s="661"/>
      <c r="CZ15" s="662">
        <v>10.3</v>
      </c>
      <c r="DA15" s="662"/>
      <c r="DB15" s="662"/>
      <c r="DC15" s="662"/>
      <c r="DD15" s="668">
        <v>22975</v>
      </c>
      <c r="DE15" s="660"/>
      <c r="DF15" s="660"/>
      <c r="DG15" s="660"/>
      <c r="DH15" s="660"/>
      <c r="DI15" s="660"/>
      <c r="DJ15" s="660"/>
      <c r="DK15" s="660"/>
      <c r="DL15" s="660"/>
      <c r="DM15" s="660"/>
      <c r="DN15" s="660"/>
      <c r="DO15" s="660"/>
      <c r="DP15" s="661"/>
      <c r="DQ15" s="668">
        <v>354670</v>
      </c>
      <c r="DR15" s="660"/>
      <c r="DS15" s="660"/>
      <c r="DT15" s="660"/>
      <c r="DU15" s="660"/>
      <c r="DV15" s="660"/>
      <c r="DW15" s="660"/>
      <c r="DX15" s="660"/>
      <c r="DY15" s="660"/>
      <c r="DZ15" s="660"/>
      <c r="EA15" s="660"/>
      <c r="EB15" s="660"/>
      <c r="EC15" s="669"/>
    </row>
    <row r="16" spans="2:143" ht="11.25" customHeight="1">
      <c r="B16" s="656" t="s">
        <v>258</v>
      </c>
      <c r="C16" s="657"/>
      <c r="D16" s="657"/>
      <c r="E16" s="657"/>
      <c r="F16" s="657"/>
      <c r="G16" s="657"/>
      <c r="H16" s="657"/>
      <c r="I16" s="657"/>
      <c r="J16" s="657"/>
      <c r="K16" s="657"/>
      <c r="L16" s="657"/>
      <c r="M16" s="657"/>
      <c r="N16" s="657"/>
      <c r="O16" s="657"/>
      <c r="P16" s="657"/>
      <c r="Q16" s="658"/>
      <c r="R16" s="659" t="s">
        <v>240</v>
      </c>
      <c r="S16" s="660"/>
      <c r="T16" s="660"/>
      <c r="U16" s="660"/>
      <c r="V16" s="660"/>
      <c r="W16" s="660"/>
      <c r="X16" s="660"/>
      <c r="Y16" s="661"/>
      <c r="Z16" s="662" t="s">
        <v>240</v>
      </c>
      <c r="AA16" s="662"/>
      <c r="AB16" s="662"/>
      <c r="AC16" s="662"/>
      <c r="AD16" s="663" t="s">
        <v>240</v>
      </c>
      <c r="AE16" s="663"/>
      <c r="AF16" s="663"/>
      <c r="AG16" s="663"/>
      <c r="AH16" s="663"/>
      <c r="AI16" s="663"/>
      <c r="AJ16" s="663"/>
      <c r="AK16" s="663"/>
      <c r="AL16" s="664" t="s">
        <v>124</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124</v>
      </c>
      <c r="BH16" s="660"/>
      <c r="BI16" s="660"/>
      <c r="BJ16" s="660"/>
      <c r="BK16" s="660"/>
      <c r="BL16" s="660"/>
      <c r="BM16" s="660"/>
      <c r="BN16" s="661"/>
      <c r="BO16" s="662" t="s">
        <v>169</v>
      </c>
      <c r="BP16" s="662"/>
      <c r="BQ16" s="662"/>
      <c r="BR16" s="662"/>
      <c r="BS16" s="668" t="s">
        <v>124</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v>8479</v>
      </c>
      <c r="CS16" s="660"/>
      <c r="CT16" s="660"/>
      <c r="CU16" s="660"/>
      <c r="CV16" s="660"/>
      <c r="CW16" s="660"/>
      <c r="CX16" s="660"/>
      <c r="CY16" s="661"/>
      <c r="CZ16" s="662">
        <v>0.2</v>
      </c>
      <c r="DA16" s="662"/>
      <c r="DB16" s="662"/>
      <c r="DC16" s="662"/>
      <c r="DD16" s="668" t="s">
        <v>240</v>
      </c>
      <c r="DE16" s="660"/>
      <c r="DF16" s="660"/>
      <c r="DG16" s="660"/>
      <c r="DH16" s="660"/>
      <c r="DI16" s="660"/>
      <c r="DJ16" s="660"/>
      <c r="DK16" s="660"/>
      <c r="DL16" s="660"/>
      <c r="DM16" s="660"/>
      <c r="DN16" s="660"/>
      <c r="DO16" s="660"/>
      <c r="DP16" s="661"/>
      <c r="DQ16" s="668">
        <v>5605</v>
      </c>
      <c r="DR16" s="660"/>
      <c r="DS16" s="660"/>
      <c r="DT16" s="660"/>
      <c r="DU16" s="660"/>
      <c r="DV16" s="660"/>
      <c r="DW16" s="660"/>
      <c r="DX16" s="660"/>
      <c r="DY16" s="660"/>
      <c r="DZ16" s="660"/>
      <c r="EA16" s="660"/>
      <c r="EB16" s="660"/>
      <c r="EC16" s="669"/>
    </row>
    <row r="17" spans="2:133" ht="11.25" customHeight="1">
      <c r="B17" s="656" t="s">
        <v>261</v>
      </c>
      <c r="C17" s="657"/>
      <c r="D17" s="657"/>
      <c r="E17" s="657"/>
      <c r="F17" s="657"/>
      <c r="G17" s="657"/>
      <c r="H17" s="657"/>
      <c r="I17" s="657"/>
      <c r="J17" s="657"/>
      <c r="K17" s="657"/>
      <c r="L17" s="657"/>
      <c r="M17" s="657"/>
      <c r="N17" s="657"/>
      <c r="O17" s="657"/>
      <c r="P17" s="657"/>
      <c r="Q17" s="658"/>
      <c r="R17" s="659">
        <v>3872</v>
      </c>
      <c r="S17" s="660"/>
      <c r="T17" s="660"/>
      <c r="U17" s="660"/>
      <c r="V17" s="660"/>
      <c r="W17" s="660"/>
      <c r="X17" s="660"/>
      <c r="Y17" s="661"/>
      <c r="Z17" s="662">
        <v>0.1</v>
      </c>
      <c r="AA17" s="662"/>
      <c r="AB17" s="662"/>
      <c r="AC17" s="662"/>
      <c r="AD17" s="663">
        <v>3872</v>
      </c>
      <c r="AE17" s="663"/>
      <c r="AF17" s="663"/>
      <c r="AG17" s="663"/>
      <c r="AH17" s="663"/>
      <c r="AI17" s="663"/>
      <c r="AJ17" s="663"/>
      <c r="AK17" s="663"/>
      <c r="AL17" s="664">
        <v>0.1</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240</v>
      </c>
      <c r="BH17" s="660"/>
      <c r="BI17" s="660"/>
      <c r="BJ17" s="660"/>
      <c r="BK17" s="660"/>
      <c r="BL17" s="660"/>
      <c r="BM17" s="660"/>
      <c r="BN17" s="661"/>
      <c r="BO17" s="662" t="s">
        <v>240</v>
      </c>
      <c r="BP17" s="662"/>
      <c r="BQ17" s="662"/>
      <c r="BR17" s="662"/>
      <c r="BS17" s="668" t="s">
        <v>124</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340737</v>
      </c>
      <c r="CS17" s="660"/>
      <c r="CT17" s="660"/>
      <c r="CU17" s="660"/>
      <c r="CV17" s="660"/>
      <c r="CW17" s="660"/>
      <c r="CX17" s="660"/>
      <c r="CY17" s="661"/>
      <c r="CZ17" s="662">
        <v>8.6</v>
      </c>
      <c r="DA17" s="662"/>
      <c r="DB17" s="662"/>
      <c r="DC17" s="662"/>
      <c r="DD17" s="668" t="s">
        <v>169</v>
      </c>
      <c r="DE17" s="660"/>
      <c r="DF17" s="660"/>
      <c r="DG17" s="660"/>
      <c r="DH17" s="660"/>
      <c r="DI17" s="660"/>
      <c r="DJ17" s="660"/>
      <c r="DK17" s="660"/>
      <c r="DL17" s="660"/>
      <c r="DM17" s="660"/>
      <c r="DN17" s="660"/>
      <c r="DO17" s="660"/>
      <c r="DP17" s="661"/>
      <c r="DQ17" s="668">
        <v>340737</v>
      </c>
      <c r="DR17" s="660"/>
      <c r="DS17" s="660"/>
      <c r="DT17" s="660"/>
      <c r="DU17" s="660"/>
      <c r="DV17" s="660"/>
      <c r="DW17" s="660"/>
      <c r="DX17" s="660"/>
      <c r="DY17" s="660"/>
      <c r="DZ17" s="660"/>
      <c r="EA17" s="660"/>
      <c r="EB17" s="660"/>
      <c r="EC17" s="669"/>
    </row>
    <row r="18" spans="2:133" ht="11.25" customHeight="1">
      <c r="B18" s="656" t="s">
        <v>264</v>
      </c>
      <c r="C18" s="657"/>
      <c r="D18" s="657"/>
      <c r="E18" s="657"/>
      <c r="F18" s="657"/>
      <c r="G18" s="657"/>
      <c r="H18" s="657"/>
      <c r="I18" s="657"/>
      <c r="J18" s="657"/>
      <c r="K18" s="657"/>
      <c r="L18" s="657"/>
      <c r="M18" s="657"/>
      <c r="N18" s="657"/>
      <c r="O18" s="657"/>
      <c r="P18" s="657"/>
      <c r="Q18" s="658"/>
      <c r="R18" s="659">
        <v>1556822</v>
      </c>
      <c r="S18" s="660"/>
      <c r="T18" s="660"/>
      <c r="U18" s="660"/>
      <c r="V18" s="660"/>
      <c r="W18" s="660"/>
      <c r="X18" s="660"/>
      <c r="Y18" s="661"/>
      <c r="Z18" s="662">
        <v>37.799999999999997</v>
      </c>
      <c r="AA18" s="662"/>
      <c r="AB18" s="662"/>
      <c r="AC18" s="662"/>
      <c r="AD18" s="663">
        <v>1400974</v>
      </c>
      <c r="AE18" s="663"/>
      <c r="AF18" s="663"/>
      <c r="AG18" s="663"/>
      <c r="AH18" s="663"/>
      <c r="AI18" s="663"/>
      <c r="AJ18" s="663"/>
      <c r="AK18" s="663"/>
      <c r="AL18" s="664">
        <v>51.3</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240</v>
      </c>
      <c r="BH18" s="660"/>
      <c r="BI18" s="660"/>
      <c r="BJ18" s="660"/>
      <c r="BK18" s="660"/>
      <c r="BL18" s="660"/>
      <c r="BM18" s="660"/>
      <c r="BN18" s="661"/>
      <c r="BO18" s="662" t="s">
        <v>124</v>
      </c>
      <c r="BP18" s="662"/>
      <c r="BQ18" s="662"/>
      <c r="BR18" s="662"/>
      <c r="BS18" s="668" t="s">
        <v>240</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240</v>
      </c>
      <c r="CS18" s="660"/>
      <c r="CT18" s="660"/>
      <c r="CU18" s="660"/>
      <c r="CV18" s="660"/>
      <c r="CW18" s="660"/>
      <c r="CX18" s="660"/>
      <c r="CY18" s="661"/>
      <c r="CZ18" s="662" t="s">
        <v>240</v>
      </c>
      <c r="DA18" s="662"/>
      <c r="DB18" s="662"/>
      <c r="DC18" s="662"/>
      <c r="DD18" s="668" t="s">
        <v>169</v>
      </c>
      <c r="DE18" s="660"/>
      <c r="DF18" s="660"/>
      <c r="DG18" s="660"/>
      <c r="DH18" s="660"/>
      <c r="DI18" s="660"/>
      <c r="DJ18" s="660"/>
      <c r="DK18" s="660"/>
      <c r="DL18" s="660"/>
      <c r="DM18" s="660"/>
      <c r="DN18" s="660"/>
      <c r="DO18" s="660"/>
      <c r="DP18" s="661"/>
      <c r="DQ18" s="668" t="s">
        <v>124</v>
      </c>
      <c r="DR18" s="660"/>
      <c r="DS18" s="660"/>
      <c r="DT18" s="660"/>
      <c r="DU18" s="660"/>
      <c r="DV18" s="660"/>
      <c r="DW18" s="660"/>
      <c r="DX18" s="660"/>
      <c r="DY18" s="660"/>
      <c r="DZ18" s="660"/>
      <c r="EA18" s="660"/>
      <c r="EB18" s="660"/>
      <c r="EC18" s="669"/>
    </row>
    <row r="19" spans="2:133" ht="11.25" customHeight="1">
      <c r="B19" s="656" t="s">
        <v>267</v>
      </c>
      <c r="C19" s="657"/>
      <c r="D19" s="657"/>
      <c r="E19" s="657"/>
      <c r="F19" s="657"/>
      <c r="G19" s="657"/>
      <c r="H19" s="657"/>
      <c r="I19" s="657"/>
      <c r="J19" s="657"/>
      <c r="K19" s="657"/>
      <c r="L19" s="657"/>
      <c r="M19" s="657"/>
      <c r="N19" s="657"/>
      <c r="O19" s="657"/>
      <c r="P19" s="657"/>
      <c r="Q19" s="658"/>
      <c r="R19" s="659">
        <v>1400974</v>
      </c>
      <c r="S19" s="660"/>
      <c r="T19" s="660"/>
      <c r="U19" s="660"/>
      <c r="V19" s="660"/>
      <c r="W19" s="660"/>
      <c r="X19" s="660"/>
      <c r="Y19" s="661"/>
      <c r="Z19" s="662">
        <v>34</v>
      </c>
      <c r="AA19" s="662"/>
      <c r="AB19" s="662"/>
      <c r="AC19" s="662"/>
      <c r="AD19" s="663">
        <v>1400974</v>
      </c>
      <c r="AE19" s="663"/>
      <c r="AF19" s="663"/>
      <c r="AG19" s="663"/>
      <c r="AH19" s="663"/>
      <c r="AI19" s="663"/>
      <c r="AJ19" s="663"/>
      <c r="AK19" s="663"/>
      <c r="AL19" s="664">
        <v>51.3</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t="s">
        <v>124</v>
      </c>
      <c r="BH19" s="660"/>
      <c r="BI19" s="660"/>
      <c r="BJ19" s="660"/>
      <c r="BK19" s="660"/>
      <c r="BL19" s="660"/>
      <c r="BM19" s="660"/>
      <c r="BN19" s="661"/>
      <c r="BO19" s="662" t="s">
        <v>124</v>
      </c>
      <c r="BP19" s="662"/>
      <c r="BQ19" s="662"/>
      <c r="BR19" s="662"/>
      <c r="BS19" s="668" t="s">
        <v>124</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169</v>
      </c>
      <c r="CS19" s="660"/>
      <c r="CT19" s="660"/>
      <c r="CU19" s="660"/>
      <c r="CV19" s="660"/>
      <c r="CW19" s="660"/>
      <c r="CX19" s="660"/>
      <c r="CY19" s="661"/>
      <c r="CZ19" s="662" t="s">
        <v>124</v>
      </c>
      <c r="DA19" s="662"/>
      <c r="DB19" s="662"/>
      <c r="DC19" s="662"/>
      <c r="DD19" s="668" t="s">
        <v>240</v>
      </c>
      <c r="DE19" s="660"/>
      <c r="DF19" s="660"/>
      <c r="DG19" s="660"/>
      <c r="DH19" s="660"/>
      <c r="DI19" s="660"/>
      <c r="DJ19" s="660"/>
      <c r="DK19" s="660"/>
      <c r="DL19" s="660"/>
      <c r="DM19" s="660"/>
      <c r="DN19" s="660"/>
      <c r="DO19" s="660"/>
      <c r="DP19" s="661"/>
      <c r="DQ19" s="668" t="s">
        <v>240</v>
      </c>
      <c r="DR19" s="660"/>
      <c r="DS19" s="660"/>
      <c r="DT19" s="660"/>
      <c r="DU19" s="660"/>
      <c r="DV19" s="660"/>
      <c r="DW19" s="660"/>
      <c r="DX19" s="660"/>
      <c r="DY19" s="660"/>
      <c r="DZ19" s="660"/>
      <c r="EA19" s="660"/>
      <c r="EB19" s="660"/>
      <c r="EC19" s="669"/>
    </row>
    <row r="20" spans="2:133" ht="11.25" customHeight="1">
      <c r="B20" s="656" t="s">
        <v>270</v>
      </c>
      <c r="C20" s="657"/>
      <c r="D20" s="657"/>
      <c r="E20" s="657"/>
      <c r="F20" s="657"/>
      <c r="G20" s="657"/>
      <c r="H20" s="657"/>
      <c r="I20" s="657"/>
      <c r="J20" s="657"/>
      <c r="K20" s="657"/>
      <c r="L20" s="657"/>
      <c r="M20" s="657"/>
      <c r="N20" s="657"/>
      <c r="O20" s="657"/>
      <c r="P20" s="657"/>
      <c r="Q20" s="658"/>
      <c r="R20" s="659">
        <v>155839</v>
      </c>
      <c r="S20" s="660"/>
      <c r="T20" s="660"/>
      <c r="U20" s="660"/>
      <c r="V20" s="660"/>
      <c r="W20" s="660"/>
      <c r="X20" s="660"/>
      <c r="Y20" s="661"/>
      <c r="Z20" s="662">
        <v>3.8</v>
      </c>
      <c r="AA20" s="662"/>
      <c r="AB20" s="662"/>
      <c r="AC20" s="662"/>
      <c r="AD20" s="663" t="s">
        <v>124</v>
      </c>
      <c r="AE20" s="663"/>
      <c r="AF20" s="663"/>
      <c r="AG20" s="663"/>
      <c r="AH20" s="663"/>
      <c r="AI20" s="663"/>
      <c r="AJ20" s="663"/>
      <c r="AK20" s="663"/>
      <c r="AL20" s="664" t="s">
        <v>240</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t="s">
        <v>240</v>
      </c>
      <c r="BH20" s="660"/>
      <c r="BI20" s="660"/>
      <c r="BJ20" s="660"/>
      <c r="BK20" s="660"/>
      <c r="BL20" s="660"/>
      <c r="BM20" s="660"/>
      <c r="BN20" s="661"/>
      <c r="BO20" s="662" t="s">
        <v>240</v>
      </c>
      <c r="BP20" s="662"/>
      <c r="BQ20" s="662"/>
      <c r="BR20" s="662"/>
      <c r="BS20" s="668" t="s">
        <v>124</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3975680</v>
      </c>
      <c r="CS20" s="660"/>
      <c r="CT20" s="660"/>
      <c r="CU20" s="660"/>
      <c r="CV20" s="660"/>
      <c r="CW20" s="660"/>
      <c r="CX20" s="660"/>
      <c r="CY20" s="661"/>
      <c r="CZ20" s="662">
        <v>100</v>
      </c>
      <c r="DA20" s="662"/>
      <c r="DB20" s="662"/>
      <c r="DC20" s="662"/>
      <c r="DD20" s="668">
        <v>337851</v>
      </c>
      <c r="DE20" s="660"/>
      <c r="DF20" s="660"/>
      <c r="DG20" s="660"/>
      <c r="DH20" s="660"/>
      <c r="DI20" s="660"/>
      <c r="DJ20" s="660"/>
      <c r="DK20" s="660"/>
      <c r="DL20" s="660"/>
      <c r="DM20" s="660"/>
      <c r="DN20" s="660"/>
      <c r="DO20" s="660"/>
      <c r="DP20" s="661"/>
      <c r="DQ20" s="668">
        <v>3063803</v>
      </c>
      <c r="DR20" s="660"/>
      <c r="DS20" s="660"/>
      <c r="DT20" s="660"/>
      <c r="DU20" s="660"/>
      <c r="DV20" s="660"/>
      <c r="DW20" s="660"/>
      <c r="DX20" s="660"/>
      <c r="DY20" s="660"/>
      <c r="DZ20" s="660"/>
      <c r="EA20" s="660"/>
      <c r="EB20" s="660"/>
      <c r="EC20" s="669"/>
    </row>
    <row r="21" spans="2:133" ht="11.25" customHeight="1">
      <c r="B21" s="656" t="s">
        <v>273</v>
      </c>
      <c r="C21" s="657"/>
      <c r="D21" s="657"/>
      <c r="E21" s="657"/>
      <c r="F21" s="657"/>
      <c r="G21" s="657"/>
      <c r="H21" s="657"/>
      <c r="I21" s="657"/>
      <c r="J21" s="657"/>
      <c r="K21" s="657"/>
      <c r="L21" s="657"/>
      <c r="M21" s="657"/>
      <c r="N21" s="657"/>
      <c r="O21" s="657"/>
      <c r="P21" s="657"/>
      <c r="Q21" s="658"/>
      <c r="R21" s="659">
        <v>9</v>
      </c>
      <c r="S21" s="660"/>
      <c r="T21" s="660"/>
      <c r="U21" s="660"/>
      <c r="V21" s="660"/>
      <c r="W21" s="660"/>
      <c r="X21" s="660"/>
      <c r="Y21" s="661"/>
      <c r="Z21" s="662">
        <v>0</v>
      </c>
      <c r="AA21" s="662"/>
      <c r="AB21" s="662"/>
      <c r="AC21" s="662"/>
      <c r="AD21" s="663" t="s">
        <v>169</v>
      </c>
      <c r="AE21" s="663"/>
      <c r="AF21" s="663"/>
      <c r="AG21" s="663"/>
      <c r="AH21" s="663"/>
      <c r="AI21" s="663"/>
      <c r="AJ21" s="663"/>
      <c r="AK21" s="663"/>
      <c r="AL21" s="664" t="s">
        <v>124</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t="s">
        <v>124</v>
      </c>
      <c r="BH21" s="660"/>
      <c r="BI21" s="660"/>
      <c r="BJ21" s="660"/>
      <c r="BK21" s="660"/>
      <c r="BL21" s="660"/>
      <c r="BM21" s="660"/>
      <c r="BN21" s="661"/>
      <c r="BO21" s="662" t="s">
        <v>240</v>
      </c>
      <c r="BP21" s="662"/>
      <c r="BQ21" s="662"/>
      <c r="BR21" s="662"/>
      <c r="BS21" s="668" t="s">
        <v>240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275</v>
      </c>
      <c r="C22" s="657"/>
      <c r="D22" s="657"/>
      <c r="E22" s="657"/>
      <c r="F22" s="657"/>
      <c r="G22" s="657"/>
      <c r="H22" s="657"/>
      <c r="I22" s="657"/>
      <c r="J22" s="657"/>
      <c r="K22" s="657"/>
      <c r="L22" s="657"/>
      <c r="M22" s="657"/>
      <c r="N22" s="657"/>
      <c r="O22" s="657"/>
      <c r="P22" s="657"/>
      <c r="Q22" s="658"/>
      <c r="R22" s="659">
        <v>2879645</v>
      </c>
      <c r="S22" s="660"/>
      <c r="T22" s="660"/>
      <c r="U22" s="660"/>
      <c r="V22" s="660"/>
      <c r="W22" s="660"/>
      <c r="X22" s="660"/>
      <c r="Y22" s="661"/>
      <c r="Z22" s="662">
        <v>69.900000000000006</v>
      </c>
      <c r="AA22" s="662"/>
      <c r="AB22" s="662"/>
      <c r="AC22" s="662"/>
      <c r="AD22" s="663">
        <v>2723797</v>
      </c>
      <c r="AE22" s="663"/>
      <c r="AF22" s="663"/>
      <c r="AG22" s="663"/>
      <c r="AH22" s="663"/>
      <c r="AI22" s="663"/>
      <c r="AJ22" s="663"/>
      <c r="AK22" s="663"/>
      <c r="AL22" s="664">
        <v>99.6</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124</v>
      </c>
      <c r="BH22" s="660"/>
      <c r="BI22" s="660"/>
      <c r="BJ22" s="660"/>
      <c r="BK22" s="660"/>
      <c r="BL22" s="660"/>
      <c r="BM22" s="660"/>
      <c r="BN22" s="661"/>
      <c r="BO22" s="662" t="s">
        <v>169</v>
      </c>
      <c r="BP22" s="662"/>
      <c r="BQ22" s="662"/>
      <c r="BR22" s="662"/>
      <c r="BS22" s="668" t="s">
        <v>169</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278</v>
      </c>
      <c r="C23" s="657"/>
      <c r="D23" s="657"/>
      <c r="E23" s="657"/>
      <c r="F23" s="657"/>
      <c r="G23" s="657"/>
      <c r="H23" s="657"/>
      <c r="I23" s="657"/>
      <c r="J23" s="657"/>
      <c r="K23" s="657"/>
      <c r="L23" s="657"/>
      <c r="M23" s="657"/>
      <c r="N23" s="657"/>
      <c r="O23" s="657"/>
      <c r="P23" s="657"/>
      <c r="Q23" s="658"/>
      <c r="R23" s="659">
        <v>932</v>
      </c>
      <c r="S23" s="660"/>
      <c r="T23" s="660"/>
      <c r="U23" s="660"/>
      <c r="V23" s="660"/>
      <c r="W23" s="660"/>
      <c r="X23" s="660"/>
      <c r="Y23" s="661"/>
      <c r="Z23" s="662">
        <v>0</v>
      </c>
      <c r="AA23" s="662"/>
      <c r="AB23" s="662"/>
      <c r="AC23" s="662"/>
      <c r="AD23" s="663">
        <v>932</v>
      </c>
      <c r="AE23" s="663"/>
      <c r="AF23" s="663"/>
      <c r="AG23" s="663"/>
      <c r="AH23" s="663"/>
      <c r="AI23" s="663"/>
      <c r="AJ23" s="663"/>
      <c r="AK23" s="663"/>
      <c r="AL23" s="664">
        <v>0</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t="s">
        <v>124</v>
      </c>
      <c r="BH23" s="660"/>
      <c r="BI23" s="660"/>
      <c r="BJ23" s="660"/>
      <c r="BK23" s="660"/>
      <c r="BL23" s="660"/>
      <c r="BM23" s="660"/>
      <c r="BN23" s="661"/>
      <c r="BO23" s="662" t="s">
        <v>124</v>
      </c>
      <c r="BP23" s="662"/>
      <c r="BQ23" s="662"/>
      <c r="BR23" s="662"/>
      <c r="BS23" s="668" t="s">
        <v>240</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c r="B24" s="656" t="s">
        <v>285</v>
      </c>
      <c r="C24" s="657"/>
      <c r="D24" s="657"/>
      <c r="E24" s="657"/>
      <c r="F24" s="657"/>
      <c r="G24" s="657"/>
      <c r="H24" s="657"/>
      <c r="I24" s="657"/>
      <c r="J24" s="657"/>
      <c r="K24" s="657"/>
      <c r="L24" s="657"/>
      <c r="M24" s="657"/>
      <c r="N24" s="657"/>
      <c r="O24" s="657"/>
      <c r="P24" s="657"/>
      <c r="Q24" s="658"/>
      <c r="R24" s="659">
        <v>74830</v>
      </c>
      <c r="S24" s="660"/>
      <c r="T24" s="660"/>
      <c r="U24" s="660"/>
      <c r="V24" s="660"/>
      <c r="W24" s="660"/>
      <c r="X24" s="660"/>
      <c r="Y24" s="661"/>
      <c r="Z24" s="662">
        <v>1.8</v>
      </c>
      <c r="AA24" s="662"/>
      <c r="AB24" s="662"/>
      <c r="AC24" s="662"/>
      <c r="AD24" s="663" t="s">
        <v>240</v>
      </c>
      <c r="AE24" s="663"/>
      <c r="AF24" s="663"/>
      <c r="AG24" s="663"/>
      <c r="AH24" s="663"/>
      <c r="AI24" s="663"/>
      <c r="AJ24" s="663"/>
      <c r="AK24" s="663"/>
      <c r="AL24" s="664" t="s">
        <v>240</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240</v>
      </c>
      <c r="BH24" s="660"/>
      <c r="BI24" s="660"/>
      <c r="BJ24" s="660"/>
      <c r="BK24" s="660"/>
      <c r="BL24" s="660"/>
      <c r="BM24" s="660"/>
      <c r="BN24" s="661"/>
      <c r="BO24" s="662" t="s">
        <v>124</v>
      </c>
      <c r="BP24" s="662"/>
      <c r="BQ24" s="662"/>
      <c r="BR24" s="662"/>
      <c r="BS24" s="668" t="s">
        <v>240</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1644022</v>
      </c>
      <c r="CS24" s="649"/>
      <c r="CT24" s="649"/>
      <c r="CU24" s="649"/>
      <c r="CV24" s="649"/>
      <c r="CW24" s="649"/>
      <c r="CX24" s="649"/>
      <c r="CY24" s="650"/>
      <c r="CZ24" s="653">
        <v>41.4</v>
      </c>
      <c r="DA24" s="654"/>
      <c r="DB24" s="654"/>
      <c r="DC24" s="673"/>
      <c r="DD24" s="694">
        <v>1153011</v>
      </c>
      <c r="DE24" s="649"/>
      <c r="DF24" s="649"/>
      <c r="DG24" s="649"/>
      <c r="DH24" s="649"/>
      <c r="DI24" s="649"/>
      <c r="DJ24" s="649"/>
      <c r="DK24" s="650"/>
      <c r="DL24" s="694">
        <v>1146424</v>
      </c>
      <c r="DM24" s="649"/>
      <c r="DN24" s="649"/>
      <c r="DO24" s="649"/>
      <c r="DP24" s="649"/>
      <c r="DQ24" s="649"/>
      <c r="DR24" s="649"/>
      <c r="DS24" s="649"/>
      <c r="DT24" s="649"/>
      <c r="DU24" s="649"/>
      <c r="DV24" s="650"/>
      <c r="DW24" s="653">
        <v>39.700000000000003</v>
      </c>
      <c r="DX24" s="654"/>
      <c r="DY24" s="654"/>
      <c r="DZ24" s="654"/>
      <c r="EA24" s="654"/>
      <c r="EB24" s="654"/>
      <c r="EC24" s="655"/>
    </row>
    <row r="25" spans="2:133" ht="11.25" customHeight="1">
      <c r="B25" s="656" t="s">
        <v>288</v>
      </c>
      <c r="C25" s="657"/>
      <c r="D25" s="657"/>
      <c r="E25" s="657"/>
      <c r="F25" s="657"/>
      <c r="G25" s="657"/>
      <c r="H25" s="657"/>
      <c r="I25" s="657"/>
      <c r="J25" s="657"/>
      <c r="K25" s="657"/>
      <c r="L25" s="657"/>
      <c r="M25" s="657"/>
      <c r="N25" s="657"/>
      <c r="O25" s="657"/>
      <c r="P25" s="657"/>
      <c r="Q25" s="658"/>
      <c r="R25" s="659">
        <v>49408</v>
      </c>
      <c r="S25" s="660"/>
      <c r="T25" s="660"/>
      <c r="U25" s="660"/>
      <c r="V25" s="660"/>
      <c r="W25" s="660"/>
      <c r="X25" s="660"/>
      <c r="Y25" s="661"/>
      <c r="Z25" s="662">
        <v>1.2</v>
      </c>
      <c r="AA25" s="662"/>
      <c r="AB25" s="662"/>
      <c r="AC25" s="662"/>
      <c r="AD25" s="663">
        <v>981</v>
      </c>
      <c r="AE25" s="663"/>
      <c r="AF25" s="663"/>
      <c r="AG25" s="663"/>
      <c r="AH25" s="663"/>
      <c r="AI25" s="663"/>
      <c r="AJ25" s="663"/>
      <c r="AK25" s="663"/>
      <c r="AL25" s="664">
        <v>0</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240</v>
      </c>
      <c r="BH25" s="660"/>
      <c r="BI25" s="660"/>
      <c r="BJ25" s="660"/>
      <c r="BK25" s="660"/>
      <c r="BL25" s="660"/>
      <c r="BM25" s="660"/>
      <c r="BN25" s="661"/>
      <c r="BO25" s="662" t="s">
        <v>169</v>
      </c>
      <c r="BP25" s="662"/>
      <c r="BQ25" s="662"/>
      <c r="BR25" s="662"/>
      <c r="BS25" s="668" t="s">
        <v>124</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636732</v>
      </c>
      <c r="CS25" s="695"/>
      <c r="CT25" s="695"/>
      <c r="CU25" s="695"/>
      <c r="CV25" s="695"/>
      <c r="CW25" s="695"/>
      <c r="CX25" s="695"/>
      <c r="CY25" s="696"/>
      <c r="CZ25" s="664">
        <v>16</v>
      </c>
      <c r="DA25" s="692"/>
      <c r="DB25" s="692"/>
      <c r="DC25" s="697"/>
      <c r="DD25" s="668">
        <v>593242</v>
      </c>
      <c r="DE25" s="695"/>
      <c r="DF25" s="695"/>
      <c r="DG25" s="695"/>
      <c r="DH25" s="695"/>
      <c r="DI25" s="695"/>
      <c r="DJ25" s="695"/>
      <c r="DK25" s="696"/>
      <c r="DL25" s="668">
        <v>588303</v>
      </c>
      <c r="DM25" s="695"/>
      <c r="DN25" s="695"/>
      <c r="DO25" s="695"/>
      <c r="DP25" s="695"/>
      <c r="DQ25" s="695"/>
      <c r="DR25" s="695"/>
      <c r="DS25" s="695"/>
      <c r="DT25" s="695"/>
      <c r="DU25" s="695"/>
      <c r="DV25" s="696"/>
      <c r="DW25" s="664">
        <v>20.399999999999999</v>
      </c>
      <c r="DX25" s="692"/>
      <c r="DY25" s="692"/>
      <c r="DZ25" s="692"/>
      <c r="EA25" s="692"/>
      <c r="EB25" s="692"/>
      <c r="EC25" s="693"/>
    </row>
    <row r="26" spans="2:133" ht="11.25" customHeight="1">
      <c r="B26" s="656" t="s">
        <v>291</v>
      </c>
      <c r="C26" s="657"/>
      <c r="D26" s="657"/>
      <c r="E26" s="657"/>
      <c r="F26" s="657"/>
      <c r="G26" s="657"/>
      <c r="H26" s="657"/>
      <c r="I26" s="657"/>
      <c r="J26" s="657"/>
      <c r="K26" s="657"/>
      <c r="L26" s="657"/>
      <c r="M26" s="657"/>
      <c r="N26" s="657"/>
      <c r="O26" s="657"/>
      <c r="P26" s="657"/>
      <c r="Q26" s="658"/>
      <c r="R26" s="659">
        <v>5375</v>
      </c>
      <c r="S26" s="660"/>
      <c r="T26" s="660"/>
      <c r="U26" s="660"/>
      <c r="V26" s="660"/>
      <c r="W26" s="660"/>
      <c r="X26" s="660"/>
      <c r="Y26" s="661"/>
      <c r="Z26" s="662">
        <v>0.1</v>
      </c>
      <c r="AA26" s="662"/>
      <c r="AB26" s="662"/>
      <c r="AC26" s="662"/>
      <c r="AD26" s="663" t="s">
        <v>169</v>
      </c>
      <c r="AE26" s="663"/>
      <c r="AF26" s="663"/>
      <c r="AG26" s="663"/>
      <c r="AH26" s="663"/>
      <c r="AI26" s="663"/>
      <c r="AJ26" s="663"/>
      <c r="AK26" s="663"/>
      <c r="AL26" s="664" t="s">
        <v>240</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124</v>
      </c>
      <c r="BH26" s="660"/>
      <c r="BI26" s="660"/>
      <c r="BJ26" s="660"/>
      <c r="BK26" s="660"/>
      <c r="BL26" s="660"/>
      <c r="BM26" s="660"/>
      <c r="BN26" s="661"/>
      <c r="BO26" s="662" t="s">
        <v>240</v>
      </c>
      <c r="BP26" s="662"/>
      <c r="BQ26" s="662"/>
      <c r="BR26" s="662"/>
      <c r="BS26" s="668" t="s">
        <v>169</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378710</v>
      </c>
      <c r="CS26" s="660"/>
      <c r="CT26" s="660"/>
      <c r="CU26" s="660"/>
      <c r="CV26" s="660"/>
      <c r="CW26" s="660"/>
      <c r="CX26" s="660"/>
      <c r="CY26" s="661"/>
      <c r="CZ26" s="664">
        <v>9.5</v>
      </c>
      <c r="DA26" s="692"/>
      <c r="DB26" s="692"/>
      <c r="DC26" s="697"/>
      <c r="DD26" s="668">
        <v>336859</v>
      </c>
      <c r="DE26" s="660"/>
      <c r="DF26" s="660"/>
      <c r="DG26" s="660"/>
      <c r="DH26" s="660"/>
      <c r="DI26" s="660"/>
      <c r="DJ26" s="660"/>
      <c r="DK26" s="661"/>
      <c r="DL26" s="668" t="s">
        <v>169</v>
      </c>
      <c r="DM26" s="660"/>
      <c r="DN26" s="660"/>
      <c r="DO26" s="660"/>
      <c r="DP26" s="660"/>
      <c r="DQ26" s="660"/>
      <c r="DR26" s="660"/>
      <c r="DS26" s="660"/>
      <c r="DT26" s="660"/>
      <c r="DU26" s="660"/>
      <c r="DV26" s="661"/>
      <c r="DW26" s="664" t="s">
        <v>124</v>
      </c>
      <c r="DX26" s="692"/>
      <c r="DY26" s="692"/>
      <c r="DZ26" s="692"/>
      <c r="EA26" s="692"/>
      <c r="EB26" s="692"/>
      <c r="EC26" s="693"/>
    </row>
    <row r="27" spans="2:133" ht="11.25" customHeight="1">
      <c r="B27" s="656" t="s">
        <v>294</v>
      </c>
      <c r="C27" s="657"/>
      <c r="D27" s="657"/>
      <c r="E27" s="657"/>
      <c r="F27" s="657"/>
      <c r="G27" s="657"/>
      <c r="H27" s="657"/>
      <c r="I27" s="657"/>
      <c r="J27" s="657"/>
      <c r="K27" s="657"/>
      <c r="L27" s="657"/>
      <c r="M27" s="657"/>
      <c r="N27" s="657"/>
      <c r="O27" s="657"/>
      <c r="P27" s="657"/>
      <c r="Q27" s="658"/>
      <c r="R27" s="659">
        <v>369637</v>
      </c>
      <c r="S27" s="660"/>
      <c r="T27" s="660"/>
      <c r="U27" s="660"/>
      <c r="V27" s="660"/>
      <c r="W27" s="660"/>
      <c r="X27" s="660"/>
      <c r="Y27" s="661"/>
      <c r="Z27" s="662">
        <v>9</v>
      </c>
      <c r="AA27" s="662"/>
      <c r="AB27" s="662"/>
      <c r="AC27" s="662"/>
      <c r="AD27" s="663" t="s">
        <v>124</v>
      </c>
      <c r="AE27" s="663"/>
      <c r="AF27" s="663"/>
      <c r="AG27" s="663"/>
      <c r="AH27" s="663"/>
      <c r="AI27" s="663"/>
      <c r="AJ27" s="663"/>
      <c r="AK27" s="663"/>
      <c r="AL27" s="664" t="s">
        <v>169</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1072031</v>
      </c>
      <c r="BH27" s="660"/>
      <c r="BI27" s="660"/>
      <c r="BJ27" s="660"/>
      <c r="BK27" s="660"/>
      <c r="BL27" s="660"/>
      <c r="BM27" s="660"/>
      <c r="BN27" s="661"/>
      <c r="BO27" s="662">
        <v>100</v>
      </c>
      <c r="BP27" s="662"/>
      <c r="BQ27" s="662"/>
      <c r="BR27" s="662"/>
      <c r="BS27" s="668" t="s">
        <v>169</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666553</v>
      </c>
      <c r="CS27" s="695"/>
      <c r="CT27" s="695"/>
      <c r="CU27" s="695"/>
      <c r="CV27" s="695"/>
      <c r="CW27" s="695"/>
      <c r="CX27" s="695"/>
      <c r="CY27" s="696"/>
      <c r="CZ27" s="664">
        <v>16.8</v>
      </c>
      <c r="DA27" s="692"/>
      <c r="DB27" s="692"/>
      <c r="DC27" s="697"/>
      <c r="DD27" s="668">
        <v>219032</v>
      </c>
      <c r="DE27" s="695"/>
      <c r="DF27" s="695"/>
      <c r="DG27" s="695"/>
      <c r="DH27" s="695"/>
      <c r="DI27" s="695"/>
      <c r="DJ27" s="695"/>
      <c r="DK27" s="696"/>
      <c r="DL27" s="668">
        <v>217384</v>
      </c>
      <c r="DM27" s="695"/>
      <c r="DN27" s="695"/>
      <c r="DO27" s="695"/>
      <c r="DP27" s="695"/>
      <c r="DQ27" s="695"/>
      <c r="DR27" s="695"/>
      <c r="DS27" s="695"/>
      <c r="DT27" s="695"/>
      <c r="DU27" s="695"/>
      <c r="DV27" s="696"/>
      <c r="DW27" s="664">
        <v>7.5</v>
      </c>
      <c r="DX27" s="692"/>
      <c r="DY27" s="692"/>
      <c r="DZ27" s="692"/>
      <c r="EA27" s="692"/>
      <c r="EB27" s="692"/>
      <c r="EC27" s="693"/>
    </row>
    <row r="28" spans="2:133" ht="11.25" customHeight="1">
      <c r="B28" s="701" t="s">
        <v>297</v>
      </c>
      <c r="C28" s="702"/>
      <c r="D28" s="702"/>
      <c r="E28" s="702"/>
      <c r="F28" s="702"/>
      <c r="G28" s="702"/>
      <c r="H28" s="702"/>
      <c r="I28" s="702"/>
      <c r="J28" s="702"/>
      <c r="K28" s="702"/>
      <c r="L28" s="702"/>
      <c r="M28" s="702"/>
      <c r="N28" s="702"/>
      <c r="O28" s="702"/>
      <c r="P28" s="702"/>
      <c r="Q28" s="703"/>
      <c r="R28" s="659" t="s">
        <v>124</v>
      </c>
      <c r="S28" s="660"/>
      <c r="T28" s="660"/>
      <c r="U28" s="660"/>
      <c r="V28" s="660"/>
      <c r="W28" s="660"/>
      <c r="X28" s="660"/>
      <c r="Y28" s="661"/>
      <c r="Z28" s="662" t="s">
        <v>169</v>
      </c>
      <c r="AA28" s="662"/>
      <c r="AB28" s="662"/>
      <c r="AC28" s="662"/>
      <c r="AD28" s="663" t="s">
        <v>124</v>
      </c>
      <c r="AE28" s="663"/>
      <c r="AF28" s="663"/>
      <c r="AG28" s="663"/>
      <c r="AH28" s="663"/>
      <c r="AI28" s="663"/>
      <c r="AJ28" s="663"/>
      <c r="AK28" s="663"/>
      <c r="AL28" s="664" t="s">
        <v>124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340737</v>
      </c>
      <c r="CS28" s="660"/>
      <c r="CT28" s="660"/>
      <c r="CU28" s="660"/>
      <c r="CV28" s="660"/>
      <c r="CW28" s="660"/>
      <c r="CX28" s="660"/>
      <c r="CY28" s="661"/>
      <c r="CZ28" s="664">
        <v>8.6</v>
      </c>
      <c r="DA28" s="692"/>
      <c r="DB28" s="692"/>
      <c r="DC28" s="697"/>
      <c r="DD28" s="668">
        <v>340737</v>
      </c>
      <c r="DE28" s="660"/>
      <c r="DF28" s="660"/>
      <c r="DG28" s="660"/>
      <c r="DH28" s="660"/>
      <c r="DI28" s="660"/>
      <c r="DJ28" s="660"/>
      <c r="DK28" s="661"/>
      <c r="DL28" s="668">
        <v>340737</v>
      </c>
      <c r="DM28" s="660"/>
      <c r="DN28" s="660"/>
      <c r="DO28" s="660"/>
      <c r="DP28" s="660"/>
      <c r="DQ28" s="660"/>
      <c r="DR28" s="660"/>
      <c r="DS28" s="660"/>
      <c r="DT28" s="660"/>
      <c r="DU28" s="660"/>
      <c r="DV28" s="661"/>
      <c r="DW28" s="664">
        <v>11.8</v>
      </c>
      <c r="DX28" s="692"/>
      <c r="DY28" s="692"/>
      <c r="DZ28" s="692"/>
      <c r="EA28" s="692"/>
      <c r="EB28" s="692"/>
      <c r="EC28" s="693"/>
    </row>
    <row r="29" spans="2:133" ht="11.25" customHeight="1">
      <c r="B29" s="656" t="s">
        <v>299</v>
      </c>
      <c r="C29" s="657"/>
      <c r="D29" s="657"/>
      <c r="E29" s="657"/>
      <c r="F29" s="657"/>
      <c r="G29" s="657"/>
      <c r="H29" s="657"/>
      <c r="I29" s="657"/>
      <c r="J29" s="657"/>
      <c r="K29" s="657"/>
      <c r="L29" s="657"/>
      <c r="M29" s="657"/>
      <c r="N29" s="657"/>
      <c r="O29" s="657"/>
      <c r="P29" s="657"/>
      <c r="Q29" s="658"/>
      <c r="R29" s="659">
        <v>252129</v>
      </c>
      <c r="S29" s="660"/>
      <c r="T29" s="660"/>
      <c r="U29" s="660"/>
      <c r="V29" s="660"/>
      <c r="W29" s="660"/>
      <c r="X29" s="660"/>
      <c r="Y29" s="661"/>
      <c r="Z29" s="662">
        <v>6.1</v>
      </c>
      <c r="AA29" s="662"/>
      <c r="AB29" s="662"/>
      <c r="AC29" s="662"/>
      <c r="AD29" s="663" t="s">
        <v>240</v>
      </c>
      <c r="AE29" s="663"/>
      <c r="AF29" s="663"/>
      <c r="AG29" s="663"/>
      <c r="AH29" s="663"/>
      <c r="AI29" s="663"/>
      <c r="AJ29" s="663"/>
      <c r="AK29" s="663"/>
      <c r="AL29" s="664" t="s">
        <v>124</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303</v>
      </c>
      <c r="CG29" s="675"/>
      <c r="CH29" s="675"/>
      <c r="CI29" s="675"/>
      <c r="CJ29" s="675"/>
      <c r="CK29" s="675"/>
      <c r="CL29" s="675"/>
      <c r="CM29" s="675"/>
      <c r="CN29" s="675"/>
      <c r="CO29" s="675"/>
      <c r="CP29" s="675"/>
      <c r="CQ29" s="676"/>
      <c r="CR29" s="659">
        <v>340737</v>
      </c>
      <c r="CS29" s="695"/>
      <c r="CT29" s="695"/>
      <c r="CU29" s="695"/>
      <c r="CV29" s="695"/>
      <c r="CW29" s="695"/>
      <c r="CX29" s="695"/>
      <c r="CY29" s="696"/>
      <c r="CZ29" s="664">
        <v>8.6</v>
      </c>
      <c r="DA29" s="692"/>
      <c r="DB29" s="692"/>
      <c r="DC29" s="697"/>
      <c r="DD29" s="668">
        <v>340737</v>
      </c>
      <c r="DE29" s="695"/>
      <c r="DF29" s="695"/>
      <c r="DG29" s="695"/>
      <c r="DH29" s="695"/>
      <c r="DI29" s="695"/>
      <c r="DJ29" s="695"/>
      <c r="DK29" s="696"/>
      <c r="DL29" s="668">
        <v>340737</v>
      </c>
      <c r="DM29" s="695"/>
      <c r="DN29" s="695"/>
      <c r="DO29" s="695"/>
      <c r="DP29" s="695"/>
      <c r="DQ29" s="695"/>
      <c r="DR29" s="695"/>
      <c r="DS29" s="695"/>
      <c r="DT29" s="695"/>
      <c r="DU29" s="695"/>
      <c r="DV29" s="696"/>
      <c r="DW29" s="664">
        <v>11.8</v>
      </c>
      <c r="DX29" s="692"/>
      <c r="DY29" s="692"/>
      <c r="DZ29" s="692"/>
      <c r="EA29" s="692"/>
      <c r="EB29" s="692"/>
      <c r="EC29" s="693"/>
    </row>
    <row r="30" spans="2:133" ht="11.25" customHeight="1">
      <c r="B30" s="656" t="s">
        <v>304</v>
      </c>
      <c r="C30" s="657"/>
      <c r="D30" s="657"/>
      <c r="E30" s="657"/>
      <c r="F30" s="657"/>
      <c r="G30" s="657"/>
      <c r="H30" s="657"/>
      <c r="I30" s="657"/>
      <c r="J30" s="657"/>
      <c r="K30" s="657"/>
      <c r="L30" s="657"/>
      <c r="M30" s="657"/>
      <c r="N30" s="657"/>
      <c r="O30" s="657"/>
      <c r="P30" s="657"/>
      <c r="Q30" s="658"/>
      <c r="R30" s="659">
        <v>14078</v>
      </c>
      <c r="S30" s="660"/>
      <c r="T30" s="660"/>
      <c r="U30" s="660"/>
      <c r="V30" s="660"/>
      <c r="W30" s="660"/>
      <c r="X30" s="660"/>
      <c r="Y30" s="661"/>
      <c r="Z30" s="662">
        <v>0.3</v>
      </c>
      <c r="AA30" s="662"/>
      <c r="AB30" s="662"/>
      <c r="AC30" s="662"/>
      <c r="AD30" s="663">
        <v>7887</v>
      </c>
      <c r="AE30" s="663"/>
      <c r="AF30" s="663"/>
      <c r="AG30" s="663"/>
      <c r="AH30" s="663"/>
      <c r="AI30" s="663"/>
      <c r="AJ30" s="663"/>
      <c r="AK30" s="663"/>
      <c r="AL30" s="664">
        <v>0.3</v>
      </c>
      <c r="AM30" s="665"/>
      <c r="AN30" s="665"/>
      <c r="AO30" s="666"/>
      <c r="AP30" s="707" t="s">
        <v>305</v>
      </c>
      <c r="AQ30" s="708"/>
      <c r="AR30" s="708"/>
      <c r="AS30" s="708"/>
      <c r="AT30" s="713" t="s">
        <v>306</v>
      </c>
      <c r="AU30" s="210"/>
      <c r="AV30" s="210"/>
      <c r="AW30" s="210"/>
      <c r="AX30" s="645" t="s">
        <v>182</v>
      </c>
      <c r="AY30" s="646"/>
      <c r="AZ30" s="646"/>
      <c r="BA30" s="646"/>
      <c r="BB30" s="646"/>
      <c r="BC30" s="646"/>
      <c r="BD30" s="646"/>
      <c r="BE30" s="646"/>
      <c r="BF30" s="647"/>
      <c r="BG30" s="719">
        <v>99</v>
      </c>
      <c r="BH30" s="720"/>
      <c r="BI30" s="720"/>
      <c r="BJ30" s="720"/>
      <c r="BK30" s="720"/>
      <c r="BL30" s="720"/>
      <c r="BM30" s="654">
        <v>94.4</v>
      </c>
      <c r="BN30" s="720"/>
      <c r="BO30" s="720"/>
      <c r="BP30" s="720"/>
      <c r="BQ30" s="721"/>
      <c r="BR30" s="719">
        <v>98.9</v>
      </c>
      <c r="BS30" s="720"/>
      <c r="BT30" s="720"/>
      <c r="BU30" s="720"/>
      <c r="BV30" s="720"/>
      <c r="BW30" s="720"/>
      <c r="BX30" s="654">
        <v>94.4</v>
      </c>
      <c r="BY30" s="720"/>
      <c r="BZ30" s="720"/>
      <c r="CA30" s="720"/>
      <c r="CB30" s="721"/>
      <c r="CD30" s="724"/>
      <c r="CE30" s="725"/>
      <c r="CF30" s="674" t="s">
        <v>307</v>
      </c>
      <c r="CG30" s="675"/>
      <c r="CH30" s="675"/>
      <c r="CI30" s="675"/>
      <c r="CJ30" s="675"/>
      <c r="CK30" s="675"/>
      <c r="CL30" s="675"/>
      <c r="CM30" s="675"/>
      <c r="CN30" s="675"/>
      <c r="CO30" s="675"/>
      <c r="CP30" s="675"/>
      <c r="CQ30" s="676"/>
      <c r="CR30" s="659">
        <v>312638</v>
      </c>
      <c r="CS30" s="660"/>
      <c r="CT30" s="660"/>
      <c r="CU30" s="660"/>
      <c r="CV30" s="660"/>
      <c r="CW30" s="660"/>
      <c r="CX30" s="660"/>
      <c r="CY30" s="661"/>
      <c r="CZ30" s="664">
        <v>7.9</v>
      </c>
      <c r="DA30" s="692"/>
      <c r="DB30" s="692"/>
      <c r="DC30" s="697"/>
      <c r="DD30" s="668">
        <v>312638</v>
      </c>
      <c r="DE30" s="660"/>
      <c r="DF30" s="660"/>
      <c r="DG30" s="660"/>
      <c r="DH30" s="660"/>
      <c r="DI30" s="660"/>
      <c r="DJ30" s="660"/>
      <c r="DK30" s="661"/>
      <c r="DL30" s="668">
        <v>312638</v>
      </c>
      <c r="DM30" s="660"/>
      <c r="DN30" s="660"/>
      <c r="DO30" s="660"/>
      <c r="DP30" s="660"/>
      <c r="DQ30" s="660"/>
      <c r="DR30" s="660"/>
      <c r="DS30" s="660"/>
      <c r="DT30" s="660"/>
      <c r="DU30" s="660"/>
      <c r="DV30" s="661"/>
      <c r="DW30" s="664">
        <v>10.8</v>
      </c>
      <c r="DX30" s="692"/>
      <c r="DY30" s="692"/>
      <c r="DZ30" s="692"/>
      <c r="EA30" s="692"/>
      <c r="EB30" s="692"/>
      <c r="EC30" s="693"/>
    </row>
    <row r="31" spans="2:133" ht="11.25" customHeight="1">
      <c r="B31" s="656" t="s">
        <v>308</v>
      </c>
      <c r="C31" s="657"/>
      <c r="D31" s="657"/>
      <c r="E31" s="657"/>
      <c r="F31" s="657"/>
      <c r="G31" s="657"/>
      <c r="H31" s="657"/>
      <c r="I31" s="657"/>
      <c r="J31" s="657"/>
      <c r="K31" s="657"/>
      <c r="L31" s="657"/>
      <c r="M31" s="657"/>
      <c r="N31" s="657"/>
      <c r="O31" s="657"/>
      <c r="P31" s="657"/>
      <c r="Q31" s="658"/>
      <c r="R31" s="659">
        <v>7351</v>
      </c>
      <c r="S31" s="660"/>
      <c r="T31" s="660"/>
      <c r="U31" s="660"/>
      <c r="V31" s="660"/>
      <c r="W31" s="660"/>
      <c r="X31" s="660"/>
      <c r="Y31" s="661"/>
      <c r="Z31" s="662">
        <v>0.2</v>
      </c>
      <c r="AA31" s="662"/>
      <c r="AB31" s="662"/>
      <c r="AC31" s="662"/>
      <c r="AD31" s="663" t="s">
        <v>240</v>
      </c>
      <c r="AE31" s="663"/>
      <c r="AF31" s="663"/>
      <c r="AG31" s="663"/>
      <c r="AH31" s="663"/>
      <c r="AI31" s="663"/>
      <c r="AJ31" s="663"/>
      <c r="AK31" s="663"/>
      <c r="AL31" s="664" t="s">
        <v>240</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99.2</v>
      </c>
      <c r="BH31" s="695"/>
      <c r="BI31" s="695"/>
      <c r="BJ31" s="695"/>
      <c r="BK31" s="695"/>
      <c r="BL31" s="695"/>
      <c r="BM31" s="665">
        <v>96.9</v>
      </c>
      <c r="BN31" s="717"/>
      <c r="BO31" s="717"/>
      <c r="BP31" s="717"/>
      <c r="BQ31" s="718"/>
      <c r="BR31" s="716">
        <v>99.2</v>
      </c>
      <c r="BS31" s="695"/>
      <c r="BT31" s="695"/>
      <c r="BU31" s="695"/>
      <c r="BV31" s="695"/>
      <c r="BW31" s="695"/>
      <c r="BX31" s="665">
        <v>96.7</v>
      </c>
      <c r="BY31" s="717"/>
      <c r="BZ31" s="717"/>
      <c r="CA31" s="717"/>
      <c r="CB31" s="718"/>
      <c r="CD31" s="724"/>
      <c r="CE31" s="725"/>
      <c r="CF31" s="674" t="s">
        <v>311</v>
      </c>
      <c r="CG31" s="675"/>
      <c r="CH31" s="675"/>
      <c r="CI31" s="675"/>
      <c r="CJ31" s="675"/>
      <c r="CK31" s="675"/>
      <c r="CL31" s="675"/>
      <c r="CM31" s="675"/>
      <c r="CN31" s="675"/>
      <c r="CO31" s="675"/>
      <c r="CP31" s="675"/>
      <c r="CQ31" s="676"/>
      <c r="CR31" s="659">
        <v>28099</v>
      </c>
      <c r="CS31" s="695"/>
      <c r="CT31" s="695"/>
      <c r="CU31" s="695"/>
      <c r="CV31" s="695"/>
      <c r="CW31" s="695"/>
      <c r="CX31" s="695"/>
      <c r="CY31" s="696"/>
      <c r="CZ31" s="664">
        <v>0.7</v>
      </c>
      <c r="DA31" s="692"/>
      <c r="DB31" s="692"/>
      <c r="DC31" s="697"/>
      <c r="DD31" s="668">
        <v>28099</v>
      </c>
      <c r="DE31" s="695"/>
      <c r="DF31" s="695"/>
      <c r="DG31" s="695"/>
      <c r="DH31" s="695"/>
      <c r="DI31" s="695"/>
      <c r="DJ31" s="695"/>
      <c r="DK31" s="696"/>
      <c r="DL31" s="668">
        <v>28099</v>
      </c>
      <c r="DM31" s="695"/>
      <c r="DN31" s="695"/>
      <c r="DO31" s="695"/>
      <c r="DP31" s="695"/>
      <c r="DQ31" s="695"/>
      <c r="DR31" s="695"/>
      <c r="DS31" s="695"/>
      <c r="DT31" s="695"/>
      <c r="DU31" s="695"/>
      <c r="DV31" s="696"/>
      <c r="DW31" s="664">
        <v>1</v>
      </c>
      <c r="DX31" s="692"/>
      <c r="DY31" s="692"/>
      <c r="DZ31" s="692"/>
      <c r="EA31" s="692"/>
      <c r="EB31" s="692"/>
      <c r="EC31" s="693"/>
    </row>
    <row r="32" spans="2:133" ht="11.25" customHeight="1">
      <c r="B32" s="656" t="s">
        <v>312</v>
      </c>
      <c r="C32" s="657"/>
      <c r="D32" s="657"/>
      <c r="E32" s="657"/>
      <c r="F32" s="657"/>
      <c r="G32" s="657"/>
      <c r="H32" s="657"/>
      <c r="I32" s="657"/>
      <c r="J32" s="657"/>
      <c r="K32" s="657"/>
      <c r="L32" s="657"/>
      <c r="M32" s="657"/>
      <c r="N32" s="657"/>
      <c r="O32" s="657"/>
      <c r="P32" s="657"/>
      <c r="Q32" s="658"/>
      <c r="R32" s="659">
        <v>38497</v>
      </c>
      <c r="S32" s="660"/>
      <c r="T32" s="660"/>
      <c r="U32" s="660"/>
      <c r="V32" s="660"/>
      <c r="W32" s="660"/>
      <c r="X32" s="660"/>
      <c r="Y32" s="661"/>
      <c r="Z32" s="662">
        <v>0.9</v>
      </c>
      <c r="AA32" s="662"/>
      <c r="AB32" s="662"/>
      <c r="AC32" s="662"/>
      <c r="AD32" s="663" t="s">
        <v>240</v>
      </c>
      <c r="AE32" s="663"/>
      <c r="AF32" s="663"/>
      <c r="AG32" s="663"/>
      <c r="AH32" s="663"/>
      <c r="AI32" s="663"/>
      <c r="AJ32" s="663"/>
      <c r="AK32" s="663"/>
      <c r="AL32" s="664" t="s">
        <v>240</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98.6</v>
      </c>
      <c r="BH32" s="729"/>
      <c r="BI32" s="729"/>
      <c r="BJ32" s="729"/>
      <c r="BK32" s="729"/>
      <c r="BL32" s="729"/>
      <c r="BM32" s="730">
        <v>91.6</v>
      </c>
      <c r="BN32" s="729"/>
      <c r="BO32" s="729"/>
      <c r="BP32" s="729"/>
      <c r="BQ32" s="731"/>
      <c r="BR32" s="728">
        <v>98.5</v>
      </c>
      <c r="BS32" s="729"/>
      <c r="BT32" s="729"/>
      <c r="BU32" s="729"/>
      <c r="BV32" s="729"/>
      <c r="BW32" s="729"/>
      <c r="BX32" s="730">
        <v>91.7</v>
      </c>
      <c r="BY32" s="729"/>
      <c r="BZ32" s="729"/>
      <c r="CA32" s="729"/>
      <c r="CB32" s="731"/>
      <c r="CD32" s="726"/>
      <c r="CE32" s="727"/>
      <c r="CF32" s="674" t="s">
        <v>314</v>
      </c>
      <c r="CG32" s="675"/>
      <c r="CH32" s="675"/>
      <c r="CI32" s="675"/>
      <c r="CJ32" s="675"/>
      <c r="CK32" s="675"/>
      <c r="CL32" s="675"/>
      <c r="CM32" s="675"/>
      <c r="CN32" s="675"/>
      <c r="CO32" s="675"/>
      <c r="CP32" s="675"/>
      <c r="CQ32" s="676"/>
      <c r="CR32" s="659" t="s">
        <v>124</v>
      </c>
      <c r="CS32" s="660"/>
      <c r="CT32" s="660"/>
      <c r="CU32" s="660"/>
      <c r="CV32" s="660"/>
      <c r="CW32" s="660"/>
      <c r="CX32" s="660"/>
      <c r="CY32" s="661"/>
      <c r="CZ32" s="664" t="s">
        <v>240</v>
      </c>
      <c r="DA32" s="692"/>
      <c r="DB32" s="692"/>
      <c r="DC32" s="697"/>
      <c r="DD32" s="668" t="s">
        <v>124</v>
      </c>
      <c r="DE32" s="660"/>
      <c r="DF32" s="660"/>
      <c r="DG32" s="660"/>
      <c r="DH32" s="660"/>
      <c r="DI32" s="660"/>
      <c r="DJ32" s="660"/>
      <c r="DK32" s="661"/>
      <c r="DL32" s="668" t="s">
        <v>240</v>
      </c>
      <c r="DM32" s="660"/>
      <c r="DN32" s="660"/>
      <c r="DO32" s="660"/>
      <c r="DP32" s="660"/>
      <c r="DQ32" s="660"/>
      <c r="DR32" s="660"/>
      <c r="DS32" s="660"/>
      <c r="DT32" s="660"/>
      <c r="DU32" s="660"/>
      <c r="DV32" s="661"/>
      <c r="DW32" s="664" t="s">
        <v>169</v>
      </c>
      <c r="DX32" s="692"/>
      <c r="DY32" s="692"/>
      <c r="DZ32" s="692"/>
      <c r="EA32" s="692"/>
      <c r="EB32" s="692"/>
      <c r="EC32" s="693"/>
    </row>
    <row r="33" spans="2:133" ht="11.25" customHeight="1">
      <c r="B33" s="656" t="s">
        <v>315</v>
      </c>
      <c r="C33" s="657"/>
      <c r="D33" s="657"/>
      <c r="E33" s="657"/>
      <c r="F33" s="657"/>
      <c r="G33" s="657"/>
      <c r="H33" s="657"/>
      <c r="I33" s="657"/>
      <c r="J33" s="657"/>
      <c r="K33" s="657"/>
      <c r="L33" s="657"/>
      <c r="M33" s="657"/>
      <c r="N33" s="657"/>
      <c r="O33" s="657"/>
      <c r="P33" s="657"/>
      <c r="Q33" s="658"/>
      <c r="R33" s="659">
        <v>81053</v>
      </c>
      <c r="S33" s="660"/>
      <c r="T33" s="660"/>
      <c r="U33" s="660"/>
      <c r="V33" s="660"/>
      <c r="W33" s="660"/>
      <c r="X33" s="660"/>
      <c r="Y33" s="661"/>
      <c r="Z33" s="662">
        <v>2</v>
      </c>
      <c r="AA33" s="662"/>
      <c r="AB33" s="662"/>
      <c r="AC33" s="662"/>
      <c r="AD33" s="663" t="s">
        <v>240</v>
      </c>
      <c r="AE33" s="663"/>
      <c r="AF33" s="663"/>
      <c r="AG33" s="663"/>
      <c r="AH33" s="663"/>
      <c r="AI33" s="663"/>
      <c r="AJ33" s="663"/>
      <c r="AK33" s="663"/>
      <c r="AL33" s="664" t="s">
        <v>169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1985328</v>
      </c>
      <c r="CS33" s="695"/>
      <c r="CT33" s="695"/>
      <c r="CU33" s="695"/>
      <c r="CV33" s="695"/>
      <c r="CW33" s="695"/>
      <c r="CX33" s="695"/>
      <c r="CY33" s="696"/>
      <c r="CZ33" s="664">
        <v>49.9</v>
      </c>
      <c r="DA33" s="692"/>
      <c r="DB33" s="692"/>
      <c r="DC33" s="697"/>
      <c r="DD33" s="668">
        <v>1683038</v>
      </c>
      <c r="DE33" s="695"/>
      <c r="DF33" s="695"/>
      <c r="DG33" s="695"/>
      <c r="DH33" s="695"/>
      <c r="DI33" s="695"/>
      <c r="DJ33" s="695"/>
      <c r="DK33" s="696"/>
      <c r="DL33" s="668">
        <v>1356769</v>
      </c>
      <c r="DM33" s="695"/>
      <c r="DN33" s="695"/>
      <c r="DO33" s="695"/>
      <c r="DP33" s="695"/>
      <c r="DQ33" s="695"/>
      <c r="DR33" s="695"/>
      <c r="DS33" s="695"/>
      <c r="DT33" s="695"/>
      <c r="DU33" s="695"/>
      <c r="DV33" s="696"/>
      <c r="DW33" s="664">
        <v>47</v>
      </c>
      <c r="DX33" s="692"/>
      <c r="DY33" s="692"/>
      <c r="DZ33" s="692"/>
      <c r="EA33" s="692"/>
      <c r="EB33" s="692"/>
      <c r="EC33" s="693"/>
    </row>
    <row r="34" spans="2:133" ht="11.25" customHeight="1">
      <c r="B34" s="656" t="s">
        <v>317</v>
      </c>
      <c r="C34" s="657"/>
      <c r="D34" s="657"/>
      <c r="E34" s="657"/>
      <c r="F34" s="657"/>
      <c r="G34" s="657"/>
      <c r="H34" s="657"/>
      <c r="I34" s="657"/>
      <c r="J34" s="657"/>
      <c r="K34" s="657"/>
      <c r="L34" s="657"/>
      <c r="M34" s="657"/>
      <c r="N34" s="657"/>
      <c r="O34" s="657"/>
      <c r="P34" s="657"/>
      <c r="Q34" s="658"/>
      <c r="R34" s="659">
        <v>48647</v>
      </c>
      <c r="S34" s="660"/>
      <c r="T34" s="660"/>
      <c r="U34" s="660"/>
      <c r="V34" s="660"/>
      <c r="W34" s="660"/>
      <c r="X34" s="660"/>
      <c r="Y34" s="661"/>
      <c r="Z34" s="662">
        <v>1.2</v>
      </c>
      <c r="AA34" s="662"/>
      <c r="AB34" s="662"/>
      <c r="AC34" s="662"/>
      <c r="AD34" s="663" t="s">
        <v>124</v>
      </c>
      <c r="AE34" s="663"/>
      <c r="AF34" s="663"/>
      <c r="AG34" s="663"/>
      <c r="AH34" s="663"/>
      <c r="AI34" s="663"/>
      <c r="AJ34" s="663"/>
      <c r="AK34" s="663"/>
      <c r="AL34" s="664" t="s">
        <v>124</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443813</v>
      </c>
      <c r="CS34" s="660"/>
      <c r="CT34" s="660"/>
      <c r="CU34" s="660"/>
      <c r="CV34" s="660"/>
      <c r="CW34" s="660"/>
      <c r="CX34" s="660"/>
      <c r="CY34" s="661"/>
      <c r="CZ34" s="664">
        <v>11.2</v>
      </c>
      <c r="DA34" s="692"/>
      <c r="DB34" s="692"/>
      <c r="DC34" s="697"/>
      <c r="DD34" s="668">
        <v>364295</v>
      </c>
      <c r="DE34" s="660"/>
      <c r="DF34" s="660"/>
      <c r="DG34" s="660"/>
      <c r="DH34" s="660"/>
      <c r="DI34" s="660"/>
      <c r="DJ34" s="660"/>
      <c r="DK34" s="661"/>
      <c r="DL34" s="668">
        <v>262694</v>
      </c>
      <c r="DM34" s="660"/>
      <c r="DN34" s="660"/>
      <c r="DO34" s="660"/>
      <c r="DP34" s="660"/>
      <c r="DQ34" s="660"/>
      <c r="DR34" s="660"/>
      <c r="DS34" s="660"/>
      <c r="DT34" s="660"/>
      <c r="DU34" s="660"/>
      <c r="DV34" s="661"/>
      <c r="DW34" s="664">
        <v>9.1</v>
      </c>
      <c r="DX34" s="692"/>
      <c r="DY34" s="692"/>
      <c r="DZ34" s="692"/>
      <c r="EA34" s="692"/>
      <c r="EB34" s="692"/>
      <c r="EC34" s="693"/>
    </row>
    <row r="35" spans="2:133" ht="11.25" customHeight="1">
      <c r="B35" s="656" t="s">
        <v>321</v>
      </c>
      <c r="C35" s="657"/>
      <c r="D35" s="657"/>
      <c r="E35" s="657"/>
      <c r="F35" s="657"/>
      <c r="G35" s="657"/>
      <c r="H35" s="657"/>
      <c r="I35" s="657"/>
      <c r="J35" s="657"/>
      <c r="K35" s="657"/>
      <c r="L35" s="657"/>
      <c r="M35" s="657"/>
      <c r="N35" s="657"/>
      <c r="O35" s="657"/>
      <c r="P35" s="657"/>
      <c r="Q35" s="658"/>
      <c r="R35" s="659">
        <v>300100</v>
      </c>
      <c r="S35" s="660"/>
      <c r="T35" s="660"/>
      <c r="U35" s="660"/>
      <c r="V35" s="660"/>
      <c r="W35" s="660"/>
      <c r="X35" s="660"/>
      <c r="Y35" s="661"/>
      <c r="Z35" s="662">
        <v>7.3</v>
      </c>
      <c r="AA35" s="662"/>
      <c r="AB35" s="662"/>
      <c r="AC35" s="662"/>
      <c r="AD35" s="663" t="s">
        <v>124</v>
      </c>
      <c r="AE35" s="663"/>
      <c r="AF35" s="663"/>
      <c r="AG35" s="663"/>
      <c r="AH35" s="663"/>
      <c r="AI35" s="663"/>
      <c r="AJ35" s="663"/>
      <c r="AK35" s="663"/>
      <c r="AL35" s="664" t="s">
        <v>124</v>
      </c>
      <c r="AM35" s="665"/>
      <c r="AN35" s="665"/>
      <c r="AO35" s="666"/>
      <c r="AP35" s="214"/>
      <c r="AQ35" s="732" t="s">
        <v>322</v>
      </c>
      <c r="AR35" s="733"/>
      <c r="AS35" s="733"/>
      <c r="AT35" s="733"/>
      <c r="AU35" s="733"/>
      <c r="AV35" s="733"/>
      <c r="AW35" s="733"/>
      <c r="AX35" s="733"/>
      <c r="AY35" s="734"/>
      <c r="AZ35" s="648">
        <v>672944</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139076</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237818</v>
      </c>
      <c r="CS35" s="695"/>
      <c r="CT35" s="695"/>
      <c r="CU35" s="695"/>
      <c r="CV35" s="695"/>
      <c r="CW35" s="695"/>
      <c r="CX35" s="695"/>
      <c r="CY35" s="696"/>
      <c r="CZ35" s="664">
        <v>6</v>
      </c>
      <c r="DA35" s="692"/>
      <c r="DB35" s="692"/>
      <c r="DC35" s="697"/>
      <c r="DD35" s="668">
        <v>185748</v>
      </c>
      <c r="DE35" s="695"/>
      <c r="DF35" s="695"/>
      <c r="DG35" s="695"/>
      <c r="DH35" s="695"/>
      <c r="DI35" s="695"/>
      <c r="DJ35" s="695"/>
      <c r="DK35" s="696"/>
      <c r="DL35" s="668">
        <v>185728</v>
      </c>
      <c r="DM35" s="695"/>
      <c r="DN35" s="695"/>
      <c r="DO35" s="695"/>
      <c r="DP35" s="695"/>
      <c r="DQ35" s="695"/>
      <c r="DR35" s="695"/>
      <c r="DS35" s="695"/>
      <c r="DT35" s="695"/>
      <c r="DU35" s="695"/>
      <c r="DV35" s="696"/>
      <c r="DW35" s="664">
        <v>6.4</v>
      </c>
      <c r="DX35" s="692"/>
      <c r="DY35" s="692"/>
      <c r="DZ35" s="692"/>
      <c r="EA35" s="692"/>
      <c r="EB35" s="692"/>
      <c r="EC35" s="693"/>
    </row>
    <row r="36" spans="2:133" ht="11.25" customHeight="1">
      <c r="B36" s="656" t="s">
        <v>325</v>
      </c>
      <c r="C36" s="657"/>
      <c r="D36" s="657"/>
      <c r="E36" s="657"/>
      <c r="F36" s="657"/>
      <c r="G36" s="657"/>
      <c r="H36" s="657"/>
      <c r="I36" s="657"/>
      <c r="J36" s="657"/>
      <c r="K36" s="657"/>
      <c r="L36" s="657"/>
      <c r="M36" s="657"/>
      <c r="N36" s="657"/>
      <c r="O36" s="657"/>
      <c r="P36" s="657"/>
      <c r="Q36" s="658"/>
      <c r="R36" s="659" t="s">
        <v>240</v>
      </c>
      <c r="S36" s="660"/>
      <c r="T36" s="660"/>
      <c r="U36" s="660"/>
      <c r="V36" s="660"/>
      <c r="W36" s="660"/>
      <c r="X36" s="660"/>
      <c r="Y36" s="661"/>
      <c r="Z36" s="662" t="s">
        <v>124</v>
      </c>
      <c r="AA36" s="662"/>
      <c r="AB36" s="662"/>
      <c r="AC36" s="662"/>
      <c r="AD36" s="663" t="s">
        <v>240</v>
      </c>
      <c r="AE36" s="663"/>
      <c r="AF36" s="663"/>
      <c r="AG36" s="663"/>
      <c r="AH36" s="663"/>
      <c r="AI36" s="663"/>
      <c r="AJ36" s="663"/>
      <c r="AK36" s="663"/>
      <c r="AL36" s="664" t="s">
        <v>124</v>
      </c>
      <c r="AM36" s="665"/>
      <c r="AN36" s="665"/>
      <c r="AO36" s="666"/>
      <c r="AQ36" s="736" t="s">
        <v>326</v>
      </c>
      <c r="AR36" s="737"/>
      <c r="AS36" s="737"/>
      <c r="AT36" s="737"/>
      <c r="AU36" s="737"/>
      <c r="AV36" s="737"/>
      <c r="AW36" s="737"/>
      <c r="AX36" s="737"/>
      <c r="AY36" s="738"/>
      <c r="AZ36" s="659">
        <v>217503</v>
      </c>
      <c r="BA36" s="660"/>
      <c r="BB36" s="660"/>
      <c r="BC36" s="660"/>
      <c r="BD36" s="695"/>
      <c r="BE36" s="695"/>
      <c r="BF36" s="718"/>
      <c r="BG36" s="674" t="s">
        <v>327</v>
      </c>
      <c r="BH36" s="675"/>
      <c r="BI36" s="675"/>
      <c r="BJ36" s="675"/>
      <c r="BK36" s="675"/>
      <c r="BL36" s="675"/>
      <c r="BM36" s="675"/>
      <c r="BN36" s="675"/>
      <c r="BO36" s="675"/>
      <c r="BP36" s="675"/>
      <c r="BQ36" s="675"/>
      <c r="BR36" s="675"/>
      <c r="BS36" s="675"/>
      <c r="BT36" s="675"/>
      <c r="BU36" s="676"/>
      <c r="BV36" s="659">
        <v>126443</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862043</v>
      </c>
      <c r="CS36" s="660"/>
      <c r="CT36" s="660"/>
      <c r="CU36" s="660"/>
      <c r="CV36" s="660"/>
      <c r="CW36" s="660"/>
      <c r="CX36" s="660"/>
      <c r="CY36" s="661"/>
      <c r="CZ36" s="664">
        <v>21.7</v>
      </c>
      <c r="DA36" s="692"/>
      <c r="DB36" s="692"/>
      <c r="DC36" s="697"/>
      <c r="DD36" s="668">
        <v>781948</v>
      </c>
      <c r="DE36" s="660"/>
      <c r="DF36" s="660"/>
      <c r="DG36" s="660"/>
      <c r="DH36" s="660"/>
      <c r="DI36" s="660"/>
      <c r="DJ36" s="660"/>
      <c r="DK36" s="661"/>
      <c r="DL36" s="668">
        <v>608239</v>
      </c>
      <c r="DM36" s="660"/>
      <c r="DN36" s="660"/>
      <c r="DO36" s="660"/>
      <c r="DP36" s="660"/>
      <c r="DQ36" s="660"/>
      <c r="DR36" s="660"/>
      <c r="DS36" s="660"/>
      <c r="DT36" s="660"/>
      <c r="DU36" s="660"/>
      <c r="DV36" s="661"/>
      <c r="DW36" s="664">
        <v>21.1</v>
      </c>
      <c r="DX36" s="692"/>
      <c r="DY36" s="692"/>
      <c r="DZ36" s="692"/>
      <c r="EA36" s="692"/>
      <c r="EB36" s="692"/>
      <c r="EC36" s="693"/>
    </row>
    <row r="37" spans="2:133" ht="11.25" customHeight="1">
      <c r="B37" s="656" t="s">
        <v>329</v>
      </c>
      <c r="C37" s="657"/>
      <c r="D37" s="657"/>
      <c r="E37" s="657"/>
      <c r="F37" s="657"/>
      <c r="G37" s="657"/>
      <c r="H37" s="657"/>
      <c r="I37" s="657"/>
      <c r="J37" s="657"/>
      <c r="K37" s="657"/>
      <c r="L37" s="657"/>
      <c r="M37" s="657"/>
      <c r="N37" s="657"/>
      <c r="O37" s="657"/>
      <c r="P37" s="657"/>
      <c r="Q37" s="658"/>
      <c r="R37" s="659">
        <v>153300</v>
      </c>
      <c r="S37" s="660"/>
      <c r="T37" s="660"/>
      <c r="U37" s="660"/>
      <c r="V37" s="660"/>
      <c r="W37" s="660"/>
      <c r="X37" s="660"/>
      <c r="Y37" s="661"/>
      <c r="Z37" s="662">
        <v>3.7</v>
      </c>
      <c r="AA37" s="662"/>
      <c r="AB37" s="662"/>
      <c r="AC37" s="662"/>
      <c r="AD37" s="663" t="s">
        <v>240</v>
      </c>
      <c r="AE37" s="663"/>
      <c r="AF37" s="663"/>
      <c r="AG37" s="663"/>
      <c r="AH37" s="663"/>
      <c r="AI37" s="663"/>
      <c r="AJ37" s="663"/>
      <c r="AK37" s="663"/>
      <c r="AL37" s="664" t="s">
        <v>240</v>
      </c>
      <c r="AM37" s="665"/>
      <c r="AN37" s="665"/>
      <c r="AO37" s="666"/>
      <c r="AQ37" s="736" t="s">
        <v>330</v>
      </c>
      <c r="AR37" s="737"/>
      <c r="AS37" s="737"/>
      <c r="AT37" s="737"/>
      <c r="AU37" s="737"/>
      <c r="AV37" s="737"/>
      <c r="AW37" s="737"/>
      <c r="AX37" s="737"/>
      <c r="AY37" s="738"/>
      <c r="AZ37" s="659">
        <v>78584</v>
      </c>
      <c r="BA37" s="660"/>
      <c r="BB37" s="660"/>
      <c r="BC37" s="660"/>
      <c r="BD37" s="695"/>
      <c r="BE37" s="695"/>
      <c r="BF37" s="718"/>
      <c r="BG37" s="674" t="s">
        <v>331</v>
      </c>
      <c r="BH37" s="675"/>
      <c r="BI37" s="675"/>
      <c r="BJ37" s="675"/>
      <c r="BK37" s="675"/>
      <c r="BL37" s="675"/>
      <c r="BM37" s="675"/>
      <c r="BN37" s="675"/>
      <c r="BO37" s="675"/>
      <c r="BP37" s="675"/>
      <c r="BQ37" s="675"/>
      <c r="BR37" s="675"/>
      <c r="BS37" s="675"/>
      <c r="BT37" s="675"/>
      <c r="BU37" s="676"/>
      <c r="BV37" s="659">
        <v>1585</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332898</v>
      </c>
      <c r="CS37" s="695"/>
      <c r="CT37" s="695"/>
      <c r="CU37" s="695"/>
      <c r="CV37" s="695"/>
      <c r="CW37" s="695"/>
      <c r="CX37" s="695"/>
      <c r="CY37" s="696"/>
      <c r="CZ37" s="664">
        <v>8.4</v>
      </c>
      <c r="DA37" s="692"/>
      <c r="DB37" s="692"/>
      <c r="DC37" s="697"/>
      <c r="DD37" s="668">
        <v>332898</v>
      </c>
      <c r="DE37" s="695"/>
      <c r="DF37" s="695"/>
      <c r="DG37" s="695"/>
      <c r="DH37" s="695"/>
      <c r="DI37" s="695"/>
      <c r="DJ37" s="695"/>
      <c r="DK37" s="696"/>
      <c r="DL37" s="668">
        <v>332898</v>
      </c>
      <c r="DM37" s="695"/>
      <c r="DN37" s="695"/>
      <c r="DO37" s="695"/>
      <c r="DP37" s="695"/>
      <c r="DQ37" s="695"/>
      <c r="DR37" s="695"/>
      <c r="DS37" s="695"/>
      <c r="DT37" s="695"/>
      <c r="DU37" s="695"/>
      <c r="DV37" s="696"/>
      <c r="DW37" s="664">
        <v>11.5</v>
      </c>
      <c r="DX37" s="692"/>
      <c r="DY37" s="692"/>
      <c r="DZ37" s="692"/>
      <c r="EA37" s="692"/>
      <c r="EB37" s="692"/>
      <c r="EC37" s="693"/>
    </row>
    <row r="38" spans="2:133" ht="11.25" customHeight="1">
      <c r="B38" s="704" t="s">
        <v>333</v>
      </c>
      <c r="C38" s="705"/>
      <c r="D38" s="705"/>
      <c r="E38" s="705"/>
      <c r="F38" s="705"/>
      <c r="G38" s="705"/>
      <c r="H38" s="705"/>
      <c r="I38" s="705"/>
      <c r="J38" s="705"/>
      <c r="K38" s="705"/>
      <c r="L38" s="705"/>
      <c r="M38" s="705"/>
      <c r="N38" s="705"/>
      <c r="O38" s="705"/>
      <c r="P38" s="705"/>
      <c r="Q38" s="706"/>
      <c r="R38" s="739">
        <v>4121682</v>
      </c>
      <c r="S38" s="740"/>
      <c r="T38" s="740"/>
      <c r="U38" s="740"/>
      <c r="V38" s="740"/>
      <c r="W38" s="740"/>
      <c r="X38" s="740"/>
      <c r="Y38" s="741"/>
      <c r="Z38" s="742">
        <v>100</v>
      </c>
      <c r="AA38" s="742"/>
      <c r="AB38" s="742"/>
      <c r="AC38" s="742"/>
      <c r="AD38" s="743">
        <v>2733597</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t="s">
        <v>169</v>
      </c>
      <c r="BA38" s="660"/>
      <c r="BB38" s="660"/>
      <c r="BC38" s="660"/>
      <c r="BD38" s="695"/>
      <c r="BE38" s="695"/>
      <c r="BF38" s="718"/>
      <c r="BG38" s="674" t="s">
        <v>335</v>
      </c>
      <c r="BH38" s="675"/>
      <c r="BI38" s="675"/>
      <c r="BJ38" s="675"/>
      <c r="BK38" s="675"/>
      <c r="BL38" s="675"/>
      <c r="BM38" s="675"/>
      <c r="BN38" s="675"/>
      <c r="BO38" s="675"/>
      <c r="BP38" s="675"/>
      <c r="BQ38" s="675"/>
      <c r="BR38" s="675"/>
      <c r="BS38" s="675"/>
      <c r="BT38" s="675"/>
      <c r="BU38" s="676"/>
      <c r="BV38" s="659">
        <v>2658</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384416</v>
      </c>
      <c r="CS38" s="660"/>
      <c r="CT38" s="660"/>
      <c r="CU38" s="660"/>
      <c r="CV38" s="660"/>
      <c r="CW38" s="660"/>
      <c r="CX38" s="660"/>
      <c r="CY38" s="661"/>
      <c r="CZ38" s="664">
        <v>9.6999999999999993</v>
      </c>
      <c r="DA38" s="692"/>
      <c r="DB38" s="692"/>
      <c r="DC38" s="697"/>
      <c r="DD38" s="668">
        <v>342243</v>
      </c>
      <c r="DE38" s="660"/>
      <c r="DF38" s="660"/>
      <c r="DG38" s="660"/>
      <c r="DH38" s="660"/>
      <c r="DI38" s="660"/>
      <c r="DJ38" s="660"/>
      <c r="DK38" s="661"/>
      <c r="DL38" s="668">
        <v>299022</v>
      </c>
      <c r="DM38" s="660"/>
      <c r="DN38" s="660"/>
      <c r="DO38" s="660"/>
      <c r="DP38" s="660"/>
      <c r="DQ38" s="660"/>
      <c r="DR38" s="660"/>
      <c r="DS38" s="660"/>
      <c r="DT38" s="660"/>
      <c r="DU38" s="660"/>
      <c r="DV38" s="661"/>
      <c r="DW38" s="664">
        <v>10.4</v>
      </c>
      <c r="DX38" s="692"/>
      <c r="DY38" s="692"/>
      <c r="DZ38" s="692"/>
      <c r="EA38" s="692"/>
      <c r="EB38" s="692"/>
      <c r="EC38" s="693"/>
    </row>
    <row r="39" spans="2:133" ht="11.25" customHeight="1">
      <c r="AQ39" s="736" t="s">
        <v>337</v>
      </c>
      <c r="AR39" s="737"/>
      <c r="AS39" s="737"/>
      <c r="AT39" s="737"/>
      <c r="AU39" s="737"/>
      <c r="AV39" s="737"/>
      <c r="AW39" s="737"/>
      <c r="AX39" s="737"/>
      <c r="AY39" s="738"/>
      <c r="AZ39" s="659" t="s">
        <v>240</v>
      </c>
      <c r="BA39" s="660"/>
      <c r="BB39" s="660"/>
      <c r="BC39" s="660"/>
      <c r="BD39" s="695"/>
      <c r="BE39" s="695"/>
      <c r="BF39" s="718"/>
      <c r="BG39" s="750" t="s">
        <v>338</v>
      </c>
      <c r="BH39" s="751"/>
      <c r="BI39" s="751"/>
      <c r="BJ39" s="751"/>
      <c r="BK39" s="751"/>
      <c r="BL39" s="215"/>
      <c r="BM39" s="675" t="s">
        <v>339</v>
      </c>
      <c r="BN39" s="675"/>
      <c r="BO39" s="675"/>
      <c r="BP39" s="675"/>
      <c r="BQ39" s="675"/>
      <c r="BR39" s="675"/>
      <c r="BS39" s="675"/>
      <c r="BT39" s="675"/>
      <c r="BU39" s="676"/>
      <c r="BV39" s="659">
        <v>71</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8358</v>
      </c>
      <c r="CS39" s="695"/>
      <c r="CT39" s="695"/>
      <c r="CU39" s="695"/>
      <c r="CV39" s="695"/>
      <c r="CW39" s="695"/>
      <c r="CX39" s="695"/>
      <c r="CY39" s="696"/>
      <c r="CZ39" s="664">
        <v>0.2</v>
      </c>
      <c r="DA39" s="692"/>
      <c r="DB39" s="692"/>
      <c r="DC39" s="697"/>
      <c r="DD39" s="668">
        <v>7718</v>
      </c>
      <c r="DE39" s="695"/>
      <c r="DF39" s="695"/>
      <c r="DG39" s="695"/>
      <c r="DH39" s="695"/>
      <c r="DI39" s="695"/>
      <c r="DJ39" s="695"/>
      <c r="DK39" s="696"/>
      <c r="DL39" s="668" t="s">
        <v>240</v>
      </c>
      <c r="DM39" s="695"/>
      <c r="DN39" s="695"/>
      <c r="DO39" s="695"/>
      <c r="DP39" s="695"/>
      <c r="DQ39" s="695"/>
      <c r="DR39" s="695"/>
      <c r="DS39" s="695"/>
      <c r="DT39" s="695"/>
      <c r="DU39" s="695"/>
      <c r="DV39" s="696"/>
      <c r="DW39" s="664" t="s">
        <v>240</v>
      </c>
      <c r="DX39" s="692"/>
      <c r="DY39" s="692"/>
      <c r="DZ39" s="692"/>
      <c r="EA39" s="692"/>
      <c r="EB39" s="692"/>
      <c r="EC39" s="693"/>
    </row>
    <row r="40" spans="2:133" ht="11.25" customHeight="1">
      <c r="AQ40" s="736" t="s">
        <v>341</v>
      </c>
      <c r="AR40" s="737"/>
      <c r="AS40" s="737"/>
      <c r="AT40" s="737"/>
      <c r="AU40" s="737"/>
      <c r="AV40" s="737"/>
      <c r="AW40" s="737"/>
      <c r="AX40" s="737"/>
      <c r="AY40" s="738"/>
      <c r="AZ40" s="659">
        <v>76153</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108</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48880</v>
      </c>
      <c r="CS40" s="660"/>
      <c r="CT40" s="660"/>
      <c r="CU40" s="660"/>
      <c r="CV40" s="660"/>
      <c r="CW40" s="660"/>
      <c r="CX40" s="660"/>
      <c r="CY40" s="661"/>
      <c r="CZ40" s="664">
        <v>1.2</v>
      </c>
      <c r="DA40" s="692"/>
      <c r="DB40" s="692"/>
      <c r="DC40" s="697"/>
      <c r="DD40" s="668">
        <v>1086</v>
      </c>
      <c r="DE40" s="660"/>
      <c r="DF40" s="660"/>
      <c r="DG40" s="660"/>
      <c r="DH40" s="660"/>
      <c r="DI40" s="660"/>
      <c r="DJ40" s="660"/>
      <c r="DK40" s="661"/>
      <c r="DL40" s="668">
        <v>1086</v>
      </c>
      <c r="DM40" s="660"/>
      <c r="DN40" s="660"/>
      <c r="DO40" s="660"/>
      <c r="DP40" s="660"/>
      <c r="DQ40" s="660"/>
      <c r="DR40" s="660"/>
      <c r="DS40" s="660"/>
      <c r="DT40" s="660"/>
      <c r="DU40" s="660"/>
      <c r="DV40" s="661"/>
      <c r="DW40" s="664">
        <v>0</v>
      </c>
      <c r="DX40" s="692"/>
      <c r="DY40" s="692"/>
      <c r="DZ40" s="692"/>
      <c r="EA40" s="692"/>
      <c r="EB40" s="692"/>
      <c r="EC40" s="693"/>
    </row>
    <row r="41" spans="2:133" ht="11.25" customHeight="1">
      <c r="AQ41" s="746" t="s">
        <v>344</v>
      </c>
      <c r="AR41" s="747"/>
      <c r="AS41" s="747"/>
      <c r="AT41" s="747"/>
      <c r="AU41" s="747"/>
      <c r="AV41" s="747"/>
      <c r="AW41" s="747"/>
      <c r="AX41" s="747"/>
      <c r="AY41" s="748"/>
      <c r="AZ41" s="739">
        <v>300704</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309</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124</v>
      </c>
      <c r="CS41" s="695"/>
      <c r="CT41" s="695"/>
      <c r="CU41" s="695"/>
      <c r="CV41" s="695"/>
      <c r="CW41" s="695"/>
      <c r="CX41" s="695"/>
      <c r="CY41" s="696"/>
      <c r="CZ41" s="664" t="s">
        <v>169</v>
      </c>
      <c r="DA41" s="692"/>
      <c r="DB41" s="692"/>
      <c r="DC41" s="697"/>
      <c r="DD41" s="668" t="s">
        <v>240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346330</v>
      </c>
      <c r="CS42" s="660"/>
      <c r="CT42" s="660"/>
      <c r="CU42" s="660"/>
      <c r="CV42" s="660"/>
      <c r="CW42" s="660"/>
      <c r="CX42" s="660"/>
      <c r="CY42" s="661"/>
      <c r="CZ42" s="664">
        <v>8.6999999999999993</v>
      </c>
      <c r="DA42" s="665"/>
      <c r="DB42" s="665"/>
      <c r="DC42" s="760"/>
      <c r="DD42" s="668">
        <v>227754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8317</v>
      </c>
      <c r="CS43" s="695"/>
      <c r="CT43" s="695"/>
      <c r="CU43" s="695"/>
      <c r="CV43" s="695"/>
      <c r="CW43" s="695"/>
      <c r="CX43" s="695"/>
      <c r="CY43" s="696"/>
      <c r="CZ43" s="664">
        <v>0.2</v>
      </c>
      <c r="DA43" s="692"/>
      <c r="DB43" s="692"/>
      <c r="DC43" s="697"/>
      <c r="DD43" s="668">
        <v>8317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351</v>
      </c>
      <c r="CD44" s="771" t="s">
        <v>302</v>
      </c>
      <c r="CE44" s="772"/>
      <c r="CF44" s="656" t="s">
        <v>352</v>
      </c>
      <c r="CG44" s="657"/>
      <c r="CH44" s="657"/>
      <c r="CI44" s="657"/>
      <c r="CJ44" s="657"/>
      <c r="CK44" s="657"/>
      <c r="CL44" s="657"/>
      <c r="CM44" s="657"/>
      <c r="CN44" s="657"/>
      <c r="CO44" s="657"/>
      <c r="CP44" s="657"/>
      <c r="CQ44" s="658"/>
      <c r="CR44" s="659">
        <v>337851</v>
      </c>
      <c r="CS44" s="660"/>
      <c r="CT44" s="660"/>
      <c r="CU44" s="660"/>
      <c r="CV44" s="660"/>
      <c r="CW44" s="660"/>
      <c r="CX44" s="660"/>
      <c r="CY44" s="661"/>
      <c r="CZ44" s="664">
        <v>8.5</v>
      </c>
      <c r="DA44" s="665"/>
      <c r="DB44" s="665"/>
      <c r="DC44" s="760"/>
      <c r="DD44" s="668">
        <v>222149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353</v>
      </c>
      <c r="CG45" s="657"/>
      <c r="CH45" s="657"/>
      <c r="CI45" s="657"/>
      <c r="CJ45" s="657"/>
      <c r="CK45" s="657"/>
      <c r="CL45" s="657"/>
      <c r="CM45" s="657"/>
      <c r="CN45" s="657"/>
      <c r="CO45" s="657"/>
      <c r="CP45" s="657"/>
      <c r="CQ45" s="658"/>
      <c r="CR45" s="659">
        <v>12195</v>
      </c>
      <c r="CS45" s="695"/>
      <c r="CT45" s="695"/>
      <c r="CU45" s="695"/>
      <c r="CV45" s="695"/>
      <c r="CW45" s="695"/>
      <c r="CX45" s="695"/>
      <c r="CY45" s="696"/>
      <c r="CZ45" s="664">
        <v>0.3</v>
      </c>
      <c r="DA45" s="692"/>
      <c r="DB45" s="692"/>
      <c r="DC45" s="697"/>
      <c r="DD45" s="668">
        <v>6246</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354</v>
      </c>
      <c r="CG46" s="657"/>
      <c r="CH46" s="657"/>
      <c r="CI46" s="657"/>
      <c r="CJ46" s="657"/>
      <c r="CK46" s="657"/>
      <c r="CL46" s="657"/>
      <c r="CM46" s="657"/>
      <c r="CN46" s="657"/>
      <c r="CO46" s="657"/>
      <c r="CP46" s="657"/>
      <c r="CQ46" s="658"/>
      <c r="CR46" s="659">
        <v>325656</v>
      </c>
      <c r="CS46" s="660"/>
      <c r="CT46" s="660"/>
      <c r="CU46" s="660"/>
      <c r="CV46" s="660"/>
      <c r="CW46" s="660"/>
      <c r="CX46" s="660"/>
      <c r="CY46" s="661"/>
      <c r="CZ46" s="664">
        <v>8.1999999999999993</v>
      </c>
      <c r="DA46" s="665"/>
      <c r="DB46" s="665"/>
      <c r="DC46" s="760"/>
      <c r="DD46" s="668">
        <v>215903</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355</v>
      </c>
      <c r="CG47" s="657"/>
      <c r="CH47" s="657"/>
      <c r="CI47" s="657"/>
      <c r="CJ47" s="657"/>
      <c r="CK47" s="657"/>
      <c r="CL47" s="657"/>
      <c r="CM47" s="657"/>
      <c r="CN47" s="657"/>
      <c r="CO47" s="657"/>
      <c r="CP47" s="657"/>
      <c r="CQ47" s="658"/>
      <c r="CR47" s="659">
        <v>8479</v>
      </c>
      <c r="CS47" s="695"/>
      <c r="CT47" s="695"/>
      <c r="CU47" s="695"/>
      <c r="CV47" s="695"/>
      <c r="CW47" s="695"/>
      <c r="CX47" s="695"/>
      <c r="CY47" s="696"/>
      <c r="CZ47" s="664">
        <v>0.2</v>
      </c>
      <c r="DA47" s="692"/>
      <c r="DB47" s="692"/>
      <c r="DC47" s="697"/>
      <c r="DD47" s="668">
        <v>5605</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356</v>
      </c>
      <c r="CG48" s="657"/>
      <c r="CH48" s="657"/>
      <c r="CI48" s="657"/>
      <c r="CJ48" s="657"/>
      <c r="CK48" s="657"/>
      <c r="CL48" s="657"/>
      <c r="CM48" s="657"/>
      <c r="CN48" s="657"/>
      <c r="CO48" s="657"/>
      <c r="CP48" s="657"/>
      <c r="CQ48" s="658"/>
      <c r="CR48" s="659" t="s">
        <v>124</v>
      </c>
      <c r="CS48" s="660"/>
      <c r="CT48" s="660"/>
      <c r="CU48" s="660"/>
      <c r="CV48" s="660"/>
      <c r="CW48" s="660"/>
      <c r="CX48" s="660"/>
      <c r="CY48" s="661"/>
      <c r="CZ48" s="664" t="s">
        <v>124</v>
      </c>
      <c r="DA48" s="665"/>
      <c r="DB48" s="665"/>
      <c r="DC48" s="760"/>
      <c r="DD48" s="668" t="s">
        <v>124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357</v>
      </c>
      <c r="CE49" s="705"/>
      <c r="CF49" s="705"/>
      <c r="CG49" s="705"/>
      <c r="CH49" s="705"/>
      <c r="CI49" s="705"/>
      <c r="CJ49" s="705"/>
      <c r="CK49" s="705"/>
      <c r="CL49" s="705"/>
      <c r="CM49" s="705"/>
      <c r="CN49" s="705"/>
      <c r="CO49" s="705"/>
      <c r="CP49" s="705"/>
      <c r="CQ49" s="706"/>
      <c r="CR49" s="739">
        <v>3975680</v>
      </c>
      <c r="CS49" s="729"/>
      <c r="CT49" s="729"/>
      <c r="CU49" s="729"/>
      <c r="CV49" s="729"/>
      <c r="CW49" s="729"/>
      <c r="CX49" s="729"/>
      <c r="CY49" s="761"/>
      <c r="CZ49" s="744">
        <v>100</v>
      </c>
      <c r="DA49" s="762"/>
      <c r="DB49" s="762"/>
      <c r="DC49" s="763"/>
      <c r="DD49" s="764">
        <v>3063803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NlW/XwR8az1B/1GEfH4Yi+HR0ZuNquf0js3HyGxHXZHuMOyjhiHNGg+nG3v+YO8lvPQpKO9Lg7xD8mhTcPMu5Q==" saltValue="u01dO03Ic82rx/ke48eeZ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380</v>
      </c>
      <c r="C7" s="792"/>
      <c r="D7" s="792"/>
      <c r="E7" s="792"/>
      <c r="F7" s="792"/>
      <c r="G7" s="792"/>
      <c r="H7" s="792"/>
      <c r="I7" s="792"/>
      <c r="J7" s="792"/>
      <c r="K7" s="792"/>
      <c r="L7" s="792"/>
      <c r="M7" s="792"/>
      <c r="N7" s="792"/>
      <c r="O7" s="792"/>
      <c r="P7" s="793"/>
      <c r="Q7" s="794">
        <v>4126</v>
      </c>
      <c r="R7" s="795"/>
      <c r="S7" s="795"/>
      <c r="T7" s="795"/>
      <c r="U7" s="795"/>
      <c r="V7" s="795">
        <v>3980</v>
      </c>
      <c r="W7" s="795"/>
      <c r="X7" s="795"/>
      <c r="Y7" s="795"/>
      <c r="Z7" s="795"/>
      <c r="AA7" s="795">
        <v>146</v>
      </c>
      <c r="AB7" s="795"/>
      <c r="AC7" s="795"/>
      <c r="AD7" s="795"/>
      <c r="AE7" s="796"/>
      <c r="AF7" s="797">
        <v>114</v>
      </c>
      <c r="AG7" s="798"/>
      <c r="AH7" s="798"/>
      <c r="AI7" s="798"/>
      <c r="AJ7" s="799"/>
      <c r="AK7" s="834">
        <v>0</v>
      </c>
      <c r="AL7" s="835"/>
      <c r="AM7" s="835"/>
      <c r="AN7" s="835"/>
      <c r="AO7" s="835"/>
      <c r="AP7" s="835">
        <v>3416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382</v>
      </c>
      <c r="B23" s="850" t="s">
        <v>383</v>
      </c>
      <c r="C23" s="851"/>
      <c r="D23" s="851"/>
      <c r="E23" s="851"/>
      <c r="F23" s="851"/>
      <c r="G23" s="851"/>
      <c r="H23" s="851"/>
      <c r="I23" s="851"/>
      <c r="J23" s="851"/>
      <c r="K23" s="851"/>
      <c r="L23" s="851"/>
      <c r="M23" s="851"/>
      <c r="N23" s="851"/>
      <c r="O23" s="851"/>
      <c r="P23" s="852"/>
      <c r="Q23" s="853">
        <v>4126</v>
      </c>
      <c r="R23" s="854"/>
      <c r="S23" s="854"/>
      <c r="T23" s="854"/>
      <c r="U23" s="854"/>
      <c r="V23" s="854">
        <v>3980</v>
      </c>
      <c r="W23" s="854"/>
      <c r="X23" s="854"/>
      <c r="Y23" s="854"/>
      <c r="Z23" s="854"/>
      <c r="AA23" s="854">
        <v>146</v>
      </c>
      <c r="AB23" s="854"/>
      <c r="AC23" s="854"/>
      <c r="AD23" s="854"/>
      <c r="AE23" s="855"/>
      <c r="AF23" s="856">
        <v>114</v>
      </c>
      <c r="AG23" s="854"/>
      <c r="AH23" s="854"/>
      <c r="AI23" s="854"/>
      <c r="AJ23" s="857"/>
      <c r="AK23" s="858"/>
      <c r="AL23" s="859"/>
      <c r="AM23" s="859"/>
      <c r="AN23" s="859"/>
      <c r="AO23" s="859"/>
      <c r="AP23" s="854">
        <v>3416</v>
      </c>
      <c r="AQ23" s="854"/>
      <c r="AR23" s="854"/>
      <c r="AS23" s="854"/>
      <c r="AT23" s="854"/>
      <c r="AU23" s="860"/>
      <c r="AV23" s="860"/>
      <c r="AW23" s="860"/>
      <c r="AX23" s="860"/>
      <c r="AY23" s="861"/>
      <c r="AZ23" s="869" t="s">
        <v>384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363</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395</v>
      </c>
      <c r="C28" s="792"/>
      <c r="D28" s="792"/>
      <c r="E28" s="792"/>
      <c r="F28" s="792"/>
      <c r="G28" s="792"/>
      <c r="H28" s="792"/>
      <c r="I28" s="792"/>
      <c r="J28" s="792"/>
      <c r="K28" s="792"/>
      <c r="L28" s="792"/>
      <c r="M28" s="792"/>
      <c r="N28" s="792"/>
      <c r="O28" s="792"/>
      <c r="P28" s="793"/>
      <c r="Q28" s="882">
        <v>1555</v>
      </c>
      <c r="R28" s="883"/>
      <c r="S28" s="883"/>
      <c r="T28" s="883"/>
      <c r="U28" s="883"/>
      <c r="V28" s="883">
        <v>1416</v>
      </c>
      <c r="W28" s="883"/>
      <c r="X28" s="883"/>
      <c r="Y28" s="883"/>
      <c r="Z28" s="883"/>
      <c r="AA28" s="883">
        <v>139</v>
      </c>
      <c r="AB28" s="883"/>
      <c r="AC28" s="883"/>
      <c r="AD28" s="883"/>
      <c r="AE28" s="884"/>
      <c r="AF28" s="885">
        <v>139</v>
      </c>
      <c r="AG28" s="883"/>
      <c r="AH28" s="883"/>
      <c r="AI28" s="883"/>
      <c r="AJ28" s="886"/>
      <c r="AK28" s="887">
        <v>76</v>
      </c>
      <c r="AL28" s="878"/>
      <c r="AM28" s="878"/>
      <c r="AN28" s="878"/>
      <c r="AO28" s="878"/>
      <c r="AP28" s="878">
        <v>0</v>
      </c>
      <c r="AQ28" s="878"/>
      <c r="AR28" s="878"/>
      <c r="AS28" s="878"/>
      <c r="AT28" s="878"/>
      <c r="AU28" s="878">
        <v>0</v>
      </c>
      <c r="AV28" s="878"/>
      <c r="AW28" s="878"/>
      <c r="AX28" s="878"/>
      <c r="AY28" s="878"/>
      <c r="AZ28" s="879">
        <v>0</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396</v>
      </c>
      <c r="C29" s="816"/>
      <c r="D29" s="816"/>
      <c r="E29" s="816"/>
      <c r="F29" s="816"/>
      <c r="G29" s="816"/>
      <c r="H29" s="816"/>
      <c r="I29" s="816"/>
      <c r="J29" s="816"/>
      <c r="K29" s="816"/>
      <c r="L29" s="816"/>
      <c r="M29" s="816"/>
      <c r="N29" s="816"/>
      <c r="O29" s="816"/>
      <c r="P29" s="817"/>
      <c r="Q29" s="818">
        <v>1058</v>
      </c>
      <c r="R29" s="819"/>
      <c r="S29" s="819"/>
      <c r="T29" s="819"/>
      <c r="U29" s="819"/>
      <c r="V29" s="819">
        <v>1034</v>
      </c>
      <c r="W29" s="819"/>
      <c r="X29" s="819"/>
      <c r="Y29" s="819"/>
      <c r="Z29" s="819"/>
      <c r="AA29" s="819">
        <v>24</v>
      </c>
      <c r="AB29" s="819"/>
      <c r="AC29" s="819"/>
      <c r="AD29" s="819"/>
      <c r="AE29" s="820"/>
      <c r="AF29" s="821">
        <v>24</v>
      </c>
      <c r="AG29" s="822"/>
      <c r="AH29" s="822"/>
      <c r="AI29" s="822"/>
      <c r="AJ29" s="823"/>
      <c r="AK29" s="890">
        <v>156</v>
      </c>
      <c r="AL29" s="891"/>
      <c r="AM29" s="891"/>
      <c r="AN29" s="891"/>
      <c r="AO29" s="891"/>
      <c r="AP29" s="891">
        <v>0</v>
      </c>
      <c r="AQ29" s="891"/>
      <c r="AR29" s="891"/>
      <c r="AS29" s="891"/>
      <c r="AT29" s="891"/>
      <c r="AU29" s="891">
        <v>0</v>
      </c>
      <c r="AV29" s="891"/>
      <c r="AW29" s="891"/>
      <c r="AX29" s="891"/>
      <c r="AY29" s="891"/>
      <c r="AZ29" s="892">
        <v>0</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397</v>
      </c>
      <c r="C30" s="816"/>
      <c r="D30" s="816"/>
      <c r="E30" s="816"/>
      <c r="F30" s="816"/>
      <c r="G30" s="816"/>
      <c r="H30" s="816"/>
      <c r="I30" s="816"/>
      <c r="J30" s="816"/>
      <c r="K30" s="816"/>
      <c r="L30" s="816"/>
      <c r="M30" s="816"/>
      <c r="N30" s="816"/>
      <c r="O30" s="816"/>
      <c r="P30" s="817"/>
      <c r="Q30" s="818">
        <v>125</v>
      </c>
      <c r="R30" s="819"/>
      <c r="S30" s="819"/>
      <c r="T30" s="819"/>
      <c r="U30" s="819"/>
      <c r="V30" s="819">
        <v>124</v>
      </c>
      <c r="W30" s="819"/>
      <c r="X30" s="819"/>
      <c r="Y30" s="819"/>
      <c r="Z30" s="819"/>
      <c r="AA30" s="819">
        <v>1</v>
      </c>
      <c r="AB30" s="819"/>
      <c r="AC30" s="819"/>
      <c r="AD30" s="819"/>
      <c r="AE30" s="820"/>
      <c r="AF30" s="821">
        <v>1</v>
      </c>
      <c r="AG30" s="822"/>
      <c r="AH30" s="822"/>
      <c r="AI30" s="822"/>
      <c r="AJ30" s="823"/>
      <c r="AK30" s="890">
        <v>34</v>
      </c>
      <c r="AL30" s="891"/>
      <c r="AM30" s="891"/>
      <c r="AN30" s="891"/>
      <c r="AO30" s="891"/>
      <c r="AP30" s="891">
        <v>0</v>
      </c>
      <c r="AQ30" s="891"/>
      <c r="AR30" s="891"/>
      <c r="AS30" s="891"/>
      <c r="AT30" s="891"/>
      <c r="AU30" s="891">
        <v>0</v>
      </c>
      <c r="AV30" s="891"/>
      <c r="AW30" s="891"/>
      <c r="AX30" s="891"/>
      <c r="AY30" s="891"/>
      <c r="AZ30" s="892">
        <v>0</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c r="C31" s="816"/>
      <c r="D31" s="816"/>
      <c r="E31" s="816"/>
      <c r="F31" s="816"/>
      <c r="G31" s="816"/>
      <c r="H31" s="816"/>
      <c r="I31" s="816"/>
      <c r="J31" s="816"/>
      <c r="K31" s="816"/>
      <c r="L31" s="816"/>
      <c r="M31" s="816"/>
      <c r="N31" s="816"/>
      <c r="O31" s="816"/>
      <c r="P31" s="817"/>
      <c r="Q31" s="818"/>
      <c r="R31" s="819"/>
      <c r="S31" s="819"/>
      <c r="T31" s="819"/>
      <c r="U31" s="819"/>
      <c r="V31" s="819"/>
      <c r="W31" s="819"/>
      <c r="X31" s="819"/>
      <c r="Y31" s="819"/>
      <c r="Z31" s="819"/>
      <c r="AA31" s="819"/>
      <c r="AB31" s="819"/>
      <c r="AC31" s="819"/>
      <c r="AD31" s="819"/>
      <c r="AE31" s="820"/>
      <c r="AF31" s="821"/>
      <c r="AG31" s="822"/>
      <c r="AH31" s="822"/>
      <c r="AI31" s="822"/>
      <c r="AJ31" s="823"/>
      <c r="AK31" s="890"/>
      <c r="AL31" s="891"/>
      <c r="AM31" s="891"/>
      <c r="AN31" s="891"/>
      <c r="AO31" s="891"/>
      <c r="AP31" s="891"/>
      <c r="AQ31" s="891"/>
      <c r="AR31" s="891"/>
      <c r="AS31" s="891"/>
      <c r="AT31" s="891"/>
      <c r="AU31" s="891"/>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382</v>
      </c>
      <c r="B63" s="850" t="s">
        <v>399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164</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384</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401</v>
      </c>
      <c r="B66" s="801"/>
      <c r="C66" s="801"/>
      <c r="D66" s="801"/>
      <c r="E66" s="801"/>
      <c r="F66" s="801"/>
      <c r="G66" s="801"/>
      <c r="H66" s="801"/>
      <c r="I66" s="801"/>
      <c r="J66" s="801"/>
      <c r="K66" s="801"/>
      <c r="L66" s="801"/>
      <c r="M66" s="801"/>
      <c r="N66" s="801"/>
      <c r="O66" s="801"/>
      <c r="P66" s="802"/>
      <c r="Q66" s="777" t="s">
        <v>387</v>
      </c>
      <c r="R66" s="778"/>
      <c r="S66" s="778"/>
      <c r="T66" s="778"/>
      <c r="U66" s="779"/>
      <c r="V66" s="777" t="s">
        <v>388</v>
      </c>
      <c r="W66" s="778"/>
      <c r="X66" s="778"/>
      <c r="Y66" s="778"/>
      <c r="Z66" s="779"/>
      <c r="AA66" s="777" t="s">
        <v>389</v>
      </c>
      <c r="AB66" s="778"/>
      <c r="AC66" s="778"/>
      <c r="AD66" s="778"/>
      <c r="AE66" s="779"/>
      <c r="AF66" s="912" t="s">
        <v>402</v>
      </c>
      <c r="AG66" s="873"/>
      <c r="AH66" s="873"/>
      <c r="AI66" s="873"/>
      <c r="AJ66" s="913"/>
      <c r="AK66" s="777" t="s">
        <v>403</v>
      </c>
      <c r="AL66" s="801"/>
      <c r="AM66" s="801"/>
      <c r="AN66" s="801"/>
      <c r="AO66" s="802"/>
      <c r="AP66" s="777" t="s">
        <v>392</v>
      </c>
      <c r="AQ66" s="778"/>
      <c r="AR66" s="778"/>
      <c r="AS66" s="778"/>
      <c r="AT66" s="779"/>
      <c r="AU66" s="777" t="s">
        <v>404</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547</v>
      </c>
      <c r="C68" s="930"/>
      <c r="D68" s="930"/>
      <c r="E68" s="930"/>
      <c r="F68" s="930"/>
      <c r="G68" s="930"/>
      <c r="H68" s="930"/>
      <c r="I68" s="930"/>
      <c r="J68" s="930"/>
      <c r="K68" s="930"/>
      <c r="L68" s="930"/>
      <c r="M68" s="930"/>
      <c r="N68" s="930"/>
      <c r="O68" s="930"/>
      <c r="P68" s="931"/>
      <c r="Q68" s="932">
        <v>1644</v>
      </c>
      <c r="R68" s="933"/>
      <c r="S68" s="933"/>
      <c r="T68" s="933"/>
      <c r="U68" s="933"/>
      <c r="V68" s="934">
        <v>1624</v>
      </c>
      <c r="W68" s="935"/>
      <c r="X68" s="935"/>
      <c r="Y68" s="935"/>
      <c r="Z68" s="936"/>
      <c r="AA68" s="934">
        <v>20</v>
      </c>
      <c r="AB68" s="935"/>
      <c r="AC68" s="935"/>
      <c r="AD68" s="935"/>
      <c r="AE68" s="936"/>
      <c r="AF68" s="934">
        <v>20</v>
      </c>
      <c r="AG68" s="935"/>
      <c r="AH68" s="935"/>
      <c r="AI68" s="935"/>
      <c r="AJ68" s="936"/>
      <c r="AK68" s="934" t="s">
        <v>492</v>
      </c>
      <c r="AL68" s="935"/>
      <c r="AM68" s="935"/>
      <c r="AN68" s="935"/>
      <c r="AO68" s="936"/>
      <c r="AP68" s="926" t="s">
        <v>548</v>
      </c>
      <c r="AQ68" s="926"/>
      <c r="AR68" s="926"/>
      <c r="AS68" s="926"/>
      <c r="AT68" s="926"/>
      <c r="AU68" s="926" t="s">
        <v>548</v>
      </c>
      <c r="AV68" s="926"/>
      <c r="AW68" s="926"/>
      <c r="AX68" s="926"/>
      <c r="AY68" s="926"/>
      <c r="AZ68" s="927" t="s">
        <v>549</v>
      </c>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7" t="s">
        <v>547</v>
      </c>
      <c r="C69" s="938"/>
      <c r="D69" s="938"/>
      <c r="E69" s="938"/>
      <c r="F69" s="938"/>
      <c r="G69" s="938"/>
      <c r="H69" s="938"/>
      <c r="I69" s="938"/>
      <c r="J69" s="938"/>
      <c r="K69" s="938"/>
      <c r="L69" s="938"/>
      <c r="M69" s="938"/>
      <c r="N69" s="938"/>
      <c r="O69" s="938"/>
      <c r="P69" s="939"/>
      <c r="Q69" s="940">
        <v>693386</v>
      </c>
      <c r="R69" s="941"/>
      <c r="S69" s="941"/>
      <c r="T69" s="941"/>
      <c r="U69" s="942"/>
      <c r="V69" s="943">
        <v>677426</v>
      </c>
      <c r="W69" s="941"/>
      <c r="X69" s="941"/>
      <c r="Y69" s="941"/>
      <c r="Z69" s="942"/>
      <c r="AA69" s="943">
        <v>15960</v>
      </c>
      <c r="AB69" s="941"/>
      <c r="AC69" s="941"/>
      <c r="AD69" s="941"/>
      <c r="AE69" s="942"/>
      <c r="AF69" s="943">
        <v>15960</v>
      </c>
      <c r="AG69" s="941"/>
      <c r="AH69" s="941"/>
      <c r="AI69" s="941"/>
      <c r="AJ69" s="942"/>
      <c r="AK69" s="943">
        <v>7105</v>
      </c>
      <c r="AL69" s="941"/>
      <c r="AM69" s="941"/>
      <c r="AN69" s="941"/>
      <c r="AO69" s="942"/>
      <c r="AP69" s="944" t="s">
        <v>123</v>
      </c>
      <c r="AQ69" s="944"/>
      <c r="AR69" s="944"/>
      <c r="AS69" s="944"/>
      <c r="AT69" s="944"/>
      <c r="AU69" s="944" t="s">
        <v>123</v>
      </c>
      <c r="AV69" s="944"/>
      <c r="AW69" s="944"/>
      <c r="AX69" s="944"/>
      <c r="AY69" s="944"/>
      <c r="AZ69" s="945" t="s">
        <v>550</v>
      </c>
      <c r="BA69" s="945"/>
      <c r="BB69" s="945"/>
      <c r="BC69" s="945"/>
      <c r="BD69" s="946"/>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7" t="s">
        <v>551</v>
      </c>
      <c r="C70" s="938"/>
      <c r="D70" s="938"/>
      <c r="E70" s="938"/>
      <c r="F70" s="938"/>
      <c r="G70" s="938"/>
      <c r="H70" s="938"/>
      <c r="I70" s="938"/>
      <c r="J70" s="938"/>
      <c r="K70" s="938"/>
      <c r="L70" s="938"/>
      <c r="M70" s="938"/>
      <c r="N70" s="938"/>
      <c r="O70" s="938"/>
      <c r="P70" s="939"/>
      <c r="Q70" s="940">
        <v>26393</v>
      </c>
      <c r="R70" s="941"/>
      <c r="S70" s="941"/>
      <c r="T70" s="941"/>
      <c r="U70" s="942"/>
      <c r="V70" s="943">
        <v>25068</v>
      </c>
      <c r="W70" s="941"/>
      <c r="X70" s="941"/>
      <c r="Y70" s="941"/>
      <c r="Z70" s="942"/>
      <c r="AA70" s="943">
        <v>1325</v>
      </c>
      <c r="AB70" s="941"/>
      <c r="AC70" s="941"/>
      <c r="AD70" s="941"/>
      <c r="AE70" s="942"/>
      <c r="AF70" s="943">
        <v>1325</v>
      </c>
      <c r="AG70" s="941"/>
      <c r="AH70" s="941"/>
      <c r="AI70" s="941"/>
      <c r="AJ70" s="942"/>
      <c r="AK70" s="943">
        <v>22</v>
      </c>
      <c r="AL70" s="941"/>
      <c r="AM70" s="941"/>
      <c r="AN70" s="941"/>
      <c r="AO70" s="942"/>
      <c r="AP70" s="944" t="s">
        <v>123</v>
      </c>
      <c r="AQ70" s="944"/>
      <c r="AR70" s="944"/>
      <c r="AS70" s="944"/>
      <c r="AT70" s="944"/>
      <c r="AU70" s="944" t="s">
        <v>123</v>
      </c>
      <c r="AV70" s="944"/>
      <c r="AW70" s="944"/>
      <c r="AX70" s="944"/>
      <c r="AY70" s="944"/>
      <c r="AZ70" s="945" t="s">
        <v>549</v>
      </c>
      <c r="BA70" s="945"/>
      <c r="BB70" s="945"/>
      <c r="BC70" s="945"/>
      <c r="BD70" s="946"/>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7" t="s">
        <v>551</v>
      </c>
      <c r="C71" s="938"/>
      <c r="D71" s="938"/>
      <c r="E71" s="938"/>
      <c r="F71" s="938"/>
      <c r="G71" s="938"/>
      <c r="H71" s="938"/>
      <c r="I71" s="938"/>
      <c r="J71" s="938"/>
      <c r="K71" s="938"/>
      <c r="L71" s="938"/>
      <c r="M71" s="938"/>
      <c r="N71" s="938"/>
      <c r="O71" s="938"/>
      <c r="P71" s="939"/>
      <c r="Q71" s="940">
        <v>382</v>
      </c>
      <c r="R71" s="941"/>
      <c r="S71" s="941"/>
      <c r="T71" s="941"/>
      <c r="U71" s="942"/>
      <c r="V71" s="943">
        <v>136</v>
      </c>
      <c r="W71" s="941"/>
      <c r="X71" s="941"/>
      <c r="Y71" s="941"/>
      <c r="Z71" s="942"/>
      <c r="AA71" s="943">
        <v>246</v>
      </c>
      <c r="AB71" s="941"/>
      <c r="AC71" s="941"/>
      <c r="AD71" s="941"/>
      <c r="AE71" s="942"/>
      <c r="AF71" s="943">
        <v>246</v>
      </c>
      <c r="AG71" s="941"/>
      <c r="AH71" s="941"/>
      <c r="AI71" s="941"/>
      <c r="AJ71" s="942"/>
      <c r="AK71" s="943" t="s">
        <v>492</v>
      </c>
      <c r="AL71" s="941"/>
      <c r="AM71" s="941"/>
      <c r="AN71" s="941"/>
      <c r="AO71" s="942"/>
      <c r="AP71" s="944" t="s">
        <v>123</v>
      </c>
      <c r="AQ71" s="944"/>
      <c r="AR71" s="944"/>
      <c r="AS71" s="944"/>
      <c r="AT71" s="944"/>
      <c r="AU71" s="944" t="s">
        <v>123</v>
      </c>
      <c r="AV71" s="944"/>
      <c r="AW71" s="944"/>
      <c r="AX71" s="944"/>
      <c r="AY71" s="944"/>
      <c r="AZ71" s="945" t="s">
        <v>552</v>
      </c>
      <c r="BA71" s="945"/>
      <c r="BB71" s="945"/>
      <c r="BC71" s="945"/>
      <c r="BD71" s="946"/>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7" t="s">
        <v>553</v>
      </c>
      <c r="C72" s="938"/>
      <c r="D72" s="938"/>
      <c r="E72" s="938"/>
      <c r="F72" s="938"/>
      <c r="G72" s="938"/>
      <c r="H72" s="938"/>
      <c r="I72" s="938"/>
      <c r="J72" s="938"/>
      <c r="K72" s="938"/>
      <c r="L72" s="938"/>
      <c r="M72" s="938"/>
      <c r="N72" s="938"/>
      <c r="O72" s="938"/>
      <c r="P72" s="939"/>
      <c r="Q72" s="940">
        <v>423</v>
      </c>
      <c r="R72" s="941"/>
      <c r="S72" s="941"/>
      <c r="T72" s="941"/>
      <c r="U72" s="942"/>
      <c r="V72" s="943">
        <v>410</v>
      </c>
      <c r="W72" s="941"/>
      <c r="X72" s="941"/>
      <c r="Y72" s="941"/>
      <c r="Z72" s="942"/>
      <c r="AA72" s="943">
        <v>12</v>
      </c>
      <c r="AB72" s="941"/>
      <c r="AC72" s="941"/>
      <c r="AD72" s="941"/>
      <c r="AE72" s="942"/>
      <c r="AF72" s="943">
        <v>12</v>
      </c>
      <c r="AG72" s="941"/>
      <c r="AH72" s="941"/>
      <c r="AI72" s="941"/>
      <c r="AJ72" s="942"/>
      <c r="AK72" s="943">
        <v>49</v>
      </c>
      <c r="AL72" s="941"/>
      <c r="AM72" s="941"/>
      <c r="AN72" s="941"/>
      <c r="AO72" s="942"/>
      <c r="AP72" s="944" t="s">
        <v>123</v>
      </c>
      <c r="AQ72" s="944"/>
      <c r="AR72" s="944"/>
      <c r="AS72" s="944"/>
      <c r="AT72" s="944"/>
      <c r="AU72" s="944" t="s">
        <v>123</v>
      </c>
      <c r="AV72" s="944"/>
      <c r="AW72" s="944"/>
      <c r="AX72" s="944"/>
      <c r="AY72" s="944"/>
      <c r="AZ72" s="945"/>
      <c r="BA72" s="945"/>
      <c r="BB72" s="945"/>
      <c r="BC72" s="945"/>
      <c r="BD72" s="946"/>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7" t="s">
        <v>554</v>
      </c>
      <c r="C73" s="938"/>
      <c r="D73" s="938"/>
      <c r="E73" s="938"/>
      <c r="F73" s="938"/>
      <c r="G73" s="938"/>
      <c r="H73" s="938"/>
      <c r="I73" s="938"/>
      <c r="J73" s="938"/>
      <c r="K73" s="938"/>
      <c r="L73" s="938"/>
      <c r="M73" s="938"/>
      <c r="N73" s="938"/>
      <c r="O73" s="938"/>
      <c r="P73" s="939"/>
      <c r="Q73" s="940">
        <v>166</v>
      </c>
      <c r="R73" s="941"/>
      <c r="S73" s="941"/>
      <c r="T73" s="941"/>
      <c r="U73" s="942"/>
      <c r="V73" s="943">
        <v>124</v>
      </c>
      <c r="W73" s="941"/>
      <c r="X73" s="941"/>
      <c r="Y73" s="941"/>
      <c r="Z73" s="942"/>
      <c r="AA73" s="943">
        <v>42</v>
      </c>
      <c r="AB73" s="941"/>
      <c r="AC73" s="941"/>
      <c r="AD73" s="941"/>
      <c r="AE73" s="942"/>
      <c r="AF73" s="943">
        <v>42</v>
      </c>
      <c r="AG73" s="941"/>
      <c r="AH73" s="941"/>
      <c r="AI73" s="941"/>
      <c r="AJ73" s="942"/>
      <c r="AK73" s="948">
        <v>20</v>
      </c>
      <c r="AL73" s="949"/>
      <c r="AM73" s="949"/>
      <c r="AN73" s="949"/>
      <c r="AO73" s="950"/>
      <c r="AP73" s="948" t="s">
        <v>560</v>
      </c>
      <c r="AQ73" s="949"/>
      <c r="AR73" s="949"/>
      <c r="AS73" s="949"/>
      <c r="AT73" s="950"/>
      <c r="AU73" s="948" t="s">
        <v>560</v>
      </c>
      <c r="AV73" s="949"/>
      <c r="AW73" s="949"/>
      <c r="AX73" s="949"/>
      <c r="AY73" s="950"/>
      <c r="AZ73" s="945" t="s">
        <v>556</v>
      </c>
      <c r="BA73" s="945"/>
      <c r="BB73" s="945"/>
      <c r="BC73" s="945"/>
      <c r="BD73" s="946"/>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7" t="s">
        <v>554</v>
      </c>
      <c r="C74" s="938"/>
      <c r="D74" s="938"/>
      <c r="E74" s="938"/>
      <c r="F74" s="938"/>
      <c r="G74" s="938"/>
      <c r="H74" s="938"/>
      <c r="I74" s="938"/>
      <c r="J74" s="938"/>
      <c r="K74" s="938"/>
      <c r="L74" s="938"/>
      <c r="M74" s="938"/>
      <c r="N74" s="938"/>
      <c r="O74" s="938"/>
      <c r="P74" s="939"/>
      <c r="Q74" s="947">
        <v>465</v>
      </c>
      <c r="R74" s="891"/>
      <c r="S74" s="891"/>
      <c r="T74" s="891"/>
      <c r="U74" s="891"/>
      <c r="V74" s="891">
        <v>450</v>
      </c>
      <c r="W74" s="891"/>
      <c r="X74" s="891"/>
      <c r="Y74" s="891"/>
      <c r="Z74" s="891"/>
      <c r="AA74" s="891">
        <v>15</v>
      </c>
      <c r="AB74" s="891"/>
      <c r="AC74" s="891"/>
      <c r="AD74" s="891"/>
      <c r="AE74" s="891"/>
      <c r="AF74" s="891" t="s">
        <v>560</v>
      </c>
      <c r="AG74" s="891"/>
      <c r="AH74" s="891"/>
      <c r="AI74" s="891"/>
      <c r="AJ74" s="891"/>
      <c r="AK74" s="891">
        <v>468</v>
      </c>
      <c r="AL74" s="891"/>
      <c r="AM74" s="891"/>
      <c r="AN74" s="891"/>
      <c r="AO74" s="891"/>
      <c r="AP74" s="891">
        <v>4018</v>
      </c>
      <c r="AQ74" s="891"/>
      <c r="AR74" s="891"/>
      <c r="AS74" s="891"/>
      <c r="AT74" s="891"/>
      <c r="AU74" s="891">
        <v>1663</v>
      </c>
      <c r="AV74" s="891"/>
      <c r="AW74" s="891"/>
      <c r="AX74" s="891"/>
      <c r="AY74" s="891"/>
      <c r="AZ74" s="954" t="s">
        <v>557</v>
      </c>
      <c r="BA74" s="954"/>
      <c r="BB74" s="954"/>
      <c r="BC74" s="954"/>
      <c r="BD74" s="955"/>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7" t="s">
        <v>554</v>
      </c>
      <c r="C75" s="938"/>
      <c r="D75" s="938"/>
      <c r="E75" s="938"/>
      <c r="F75" s="938"/>
      <c r="G75" s="938"/>
      <c r="H75" s="938"/>
      <c r="I75" s="938"/>
      <c r="J75" s="938"/>
      <c r="K75" s="938"/>
      <c r="L75" s="938"/>
      <c r="M75" s="938"/>
      <c r="N75" s="938"/>
      <c r="O75" s="938"/>
      <c r="P75" s="939"/>
      <c r="Q75" s="951">
        <v>20</v>
      </c>
      <c r="R75" s="952"/>
      <c r="S75" s="952"/>
      <c r="T75" s="952"/>
      <c r="U75" s="890"/>
      <c r="V75" s="953">
        <v>16</v>
      </c>
      <c r="W75" s="952"/>
      <c r="X75" s="952"/>
      <c r="Y75" s="952"/>
      <c r="Z75" s="890"/>
      <c r="AA75" s="953">
        <v>22</v>
      </c>
      <c r="AB75" s="952"/>
      <c r="AC75" s="952"/>
      <c r="AD75" s="952"/>
      <c r="AE75" s="890"/>
      <c r="AF75" s="953" t="s">
        <v>560</v>
      </c>
      <c r="AG75" s="952"/>
      <c r="AH75" s="952"/>
      <c r="AI75" s="952"/>
      <c r="AJ75" s="890"/>
      <c r="AK75" s="953">
        <v>14</v>
      </c>
      <c r="AL75" s="952"/>
      <c r="AM75" s="952"/>
      <c r="AN75" s="952"/>
      <c r="AO75" s="890"/>
      <c r="AP75" s="953">
        <v>41</v>
      </c>
      <c r="AQ75" s="952"/>
      <c r="AR75" s="952"/>
      <c r="AS75" s="952"/>
      <c r="AT75" s="890"/>
      <c r="AU75" s="953">
        <v>18</v>
      </c>
      <c r="AV75" s="952"/>
      <c r="AW75" s="952"/>
      <c r="AX75" s="952"/>
      <c r="AY75" s="890"/>
      <c r="AZ75" s="954" t="s">
        <v>558</v>
      </c>
      <c r="BA75" s="954"/>
      <c r="BB75" s="954"/>
      <c r="BC75" s="954"/>
      <c r="BD75" s="955"/>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56" t="s">
        <v>555</v>
      </c>
      <c r="C76" s="957"/>
      <c r="D76" s="957"/>
      <c r="E76" s="957"/>
      <c r="F76" s="957"/>
      <c r="G76" s="957"/>
      <c r="H76" s="957"/>
      <c r="I76" s="957"/>
      <c r="J76" s="957"/>
      <c r="K76" s="957"/>
      <c r="L76" s="957"/>
      <c r="M76" s="957"/>
      <c r="N76" s="957"/>
      <c r="O76" s="957"/>
      <c r="P76" s="958"/>
      <c r="Q76" s="951">
        <v>3304</v>
      </c>
      <c r="R76" s="952"/>
      <c r="S76" s="952"/>
      <c r="T76" s="952"/>
      <c r="U76" s="890"/>
      <c r="V76" s="953">
        <v>2932</v>
      </c>
      <c r="W76" s="952"/>
      <c r="X76" s="952"/>
      <c r="Y76" s="952"/>
      <c r="Z76" s="890"/>
      <c r="AA76" s="953">
        <v>371</v>
      </c>
      <c r="AB76" s="952"/>
      <c r="AC76" s="952"/>
      <c r="AD76" s="952"/>
      <c r="AE76" s="890"/>
      <c r="AF76" s="953">
        <v>264</v>
      </c>
      <c r="AG76" s="952"/>
      <c r="AH76" s="952"/>
      <c r="AI76" s="952"/>
      <c r="AJ76" s="890"/>
      <c r="AK76" s="953" t="s">
        <v>560</v>
      </c>
      <c r="AL76" s="952"/>
      <c r="AM76" s="952"/>
      <c r="AN76" s="952"/>
      <c r="AO76" s="890"/>
      <c r="AP76" s="953">
        <v>2365</v>
      </c>
      <c r="AQ76" s="952"/>
      <c r="AR76" s="952"/>
      <c r="AS76" s="952"/>
      <c r="AT76" s="890"/>
      <c r="AU76" s="953">
        <v>262</v>
      </c>
      <c r="AV76" s="952"/>
      <c r="AW76" s="952"/>
      <c r="AX76" s="952"/>
      <c r="AY76" s="890"/>
      <c r="AZ76" s="954" t="s">
        <v>556</v>
      </c>
      <c r="BA76" s="954"/>
      <c r="BB76" s="954"/>
      <c r="BC76" s="954"/>
      <c r="BD76" s="955"/>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56" t="s">
        <v>555</v>
      </c>
      <c r="C77" s="957"/>
      <c r="D77" s="957"/>
      <c r="E77" s="957"/>
      <c r="F77" s="957"/>
      <c r="G77" s="957"/>
      <c r="H77" s="957"/>
      <c r="I77" s="957"/>
      <c r="J77" s="957"/>
      <c r="K77" s="957"/>
      <c r="L77" s="957"/>
      <c r="M77" s="957"/>
      <c r="N77" s="957"/>
      <c r="O77" s="957"/>
      <c r="P77" s="958"/>
      <c r="Q77" s="951">
        <v>3024</v>
      </c>
      <c r="R77" s="952"/>
      <c r="S77" s="952"/>
      <c r="T77" s="952"/>
      <c r="U77" s="890"/>
      <c r="V77" s="953">
        <v>2532</v>
      </c>
      <c r="W77" s="952"/>
      <c r="X77" s="952"/>
      <c r="Y77" s="952"/>
      <c r="Z77" s="890"/>
      <c r="AA77" s="953">
        <v>491</v>
      </c>
      <c r="AB77" s="952"/>
      <c r="AC77" s="952"/>
      <c r="AD77" s="952"/>
      <c r="AE77" s="890"/>
      <c r="AF77" s="953" t="s">
        <v>560</v>
      </c>
      <c r="AG77" s="952"/>
      <c r="AH77" s="952"/>
      <c r="AI77" s="952"/>
      <c r="AJ77" s="890"/>
      <c r="AK77" s="953">
        <v>974</v>
      </c>
      <c r="AL77" s="952"/>
      <c r="AM77" s="952"/>
      <c r="AN77" s="952"/>
      <c r="AO77" s="890"/>
      <c r="AP77" s="953">
        <v>7015</v>
      </c>
      <c r="AQ77" s="952"/>
      <c r="AR77" s="952"/>
      <c r="AS77" s="952"/>
      <c r="AT77" s="890"/>
      <c r="AU77" s="953">
        <v>10</v>
      </c>
      <c r="AV77" s="952"/>
      <c r="AW77" s="952"/>
      <c r="AX77" s="952"/>
      <c r="AY77" s="890"/>
      <c r="AZ77" s="954" t="s">
        <v>559</v>
      </c>
      <c r="BA77" s="954"/>
      <c r="BB77" s="954"/>
      <c r="BC77" s="954"/>
      <c r="BD77" s="955"/>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56"/>
      <c r="C78" s="957"/>
      <c r="D78" s="957"/>
      <c r="E78" s="957"/>
      <c r="F78" s="957"/>
      <c r="G78" s="957"/>
      <c r="H78" s="957"/>
      <c r="I78" s="957"/>
      <c r="J78" s="957"/>
      <c r="K78" s="957"/>
      <c r="L78" s="957"/>
      <c r="M78" s="957"/>
      <c r="N78" s="957"/>
      <c r="O78" s="957"/>
      <c r="P78" s="958"/>
      <c r="Q78" s="947"/>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54"/>
      <c r="BA78" s="954"/>
      <c r="BB78" s="954"/>
      <c r="BC78" s="954"/>
      <c r="BD78" s="955"/>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56"/>
      <c r="C79" s="957"/>
      <c r="D79" s="957"/>
      <c r="E79" s="957"/>
      <c r="F79" s="957"/>
      <c r="G79" s="957"/>
      <c r="H79" s="957"/>
      <c r="I79" s="957"/>
      <c r="J79" s="957"/>
      <c r="K79" s="957"/>
      <c r="L79" s="957"/>
      <c r="M79" s="957"/>
      <c r="N79" s="957"/>
      <c r="O79" s="957"/>
      <c r="P79" s="958"/>
      <c r="Q79" s="947"/>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54"/>
      <c r="BA79" s="954"/>
      <c r="BB79" s="954"/>
      <c r="BC79" s="954"/>
      <c r="BD79" s="955"/>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56"/>
      <c r="C80" s="957"/>
      <c r="D80" s="957"/>
      <c r="E80" s="957"/>
      <c r="F80" s="957"/>
      <c r="G80" s="957"/>
      <c r="H80" s="957"/>
      <c r="I80" s="957"/>
      <c r="J80" s="957"/>
      <c r="K80" s="957"/>
      <c r="L80" s="957"/>
      <c r="M80" s="957"/>
      <c r="N80" s="957"/>
      <c r="O80" s="957"/>
      <c r="P80" s="958"/>
      <c r="Q80" s="947"/>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54"/>
      <c r="BA80" s="954"/>
      <c r="BB80" s="954"/>
      <c r="BC80" s="954"/>
      <c r="BD80" s="955"/>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56"/>
      <c r="C81" s="957"/>
      <c r="D81" s="957"/>
      <c r="E81" s="957"/>
      <c r="F81" s="957"/>
      <c r="G81" s="957"/>
      <c r="H81" s="957"/>
      <c r="I81" s="957"/>
      <c r="J81" s="957"/>
      <c r="K81" s="957"/>
      <c r="L81" s="957"/>
      <c r="M81" s="957"/>
      <c r="N81" s="957"/>
      <c r="O81" s="957"/>
      <c r="P81" s="958"/>
      <c r="Q81" s="947"/>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54"/>
      <c r="BA81" s="954"/>
      <c r="BB81" s="954"/>
      <c r="BC81" s="954"/>
      <c r="BD81" s="955"/>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56"/>
      <c r="C82" s="957"/>
      <c r="D82" s="957"/>
      <c r="E82" s="957"/>
      <c r="F82" s="957"/>
      <c r="G82" s="957"/>
      <c r="H82" s="957"/>
      <c r="I82" s="957"/>
      <c r="J82" s="957"/>
      <c r="K82" s="957"/>
      <c r="L82" s="957"/>
      <c r="M82" s="957"/>
      <c r="N82" s="957"/>
      <c r="O82" s="957"/>
      <c r="P82" s="958"/>
      <c r="Q82" s="947"/>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54"/>
      <c r="BA82" s="954"/>
      <c r="BB82" s="954"/>
      <c r="BC82" s="954"/>
      <c r="BD82" s="955"/>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56"/>
      <c r="C83" s="957"/>
      <c r="D83" s="957"/>
      <c r="E83" s="957"/>
      <c r="F83" s="957"/>
      <c r="G83" s="957"/>
      <c r="H83" s="957"/>
      <c r="I83" s="957"/>
      <c r="J83" s="957"/>
      <c r="K83" s="957"/>
      <c r="L83" s="957"/>
      <c r="M83" s="957"/>
      <c r="N83" s="957"/>
      <c r="O83" s="957"/>
      <c r="P83" s="958"/>
      <c r="Q83" s="947"/>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54"/>
      <c r="BA83" s="954"/>
      <c r="BB83" s="954"/>
      <c r="BC83" s="954"/>
      <c r="BD83" s="955"/>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56"/>
      <c r="C84" s="957"/>
      <c r="D84" s="957"/>
      <c r="E84" s="957"/>
      <c r="F84" s="957"/>
      <c r="G84" s="957"/>
      <c r="H84" s="957"/>
      <c r="I84" s="957"/>
      <c r="J84" s="957"/>
      <c r="K84" s="957"/>
      <c r="L84" s="957"/>
      <c r="M84" s="957"/>
      <c r="N84" s="957"/>
      <c r="O84" s="957"/>
      <c r="P84" s="958"/>
      <c r="Q84" s="947"/>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54"/>
      <c r="BA84" s="954"/>
      <c r="BB84" s="954"/>
      <c r="BC84" s="954"/>
      <c r="BD84" s="955"/>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56"/>
      <c r="C85" s="957"/>
      <c r="D85" s="957"/>
      <c r="E85" s="957"/>
      <c r="F85" s="957"/>
      <c r="G85" s="957"/>
      <c r="H85" s="957"/>
      <c r="I85" s="957"/>
      <c r="J85" s="957"/>
      <c r="K85" s="957"/>
      <c r="L85" s="957"/>
      <c r="M85" s="957"/>
      <c r="N85" s="957"/>
      <c r="O85" s="957"/>
      <c r="P85" s="958"/>
      <c r="Q85" s="947"/>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54"/>
      <c r="BA85" s="954"/>
      <c r="BB85" s="954"/>
      <c r="BC85" s="954"/>
      <c r="BD85" s="955"/>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56"/>
      <c r="C86" s="957"/>
      <c r="D86" s="957"/>
      <c r="E86" s="957"/>
      <c r="F86" s="957"/>
      <c r="G86" s="957"/>
      <c r="H86" s="957"/>
      <c r="I86" s="957"/>
      <c r="J86" s="957"/>
      <c r="K86" s="957"/>
      <c r="L86" s="957"/>
      <c r="M86" s="957"/>
      <c r="N86" s="957"/>
      <c r="O86" s="957"/>
      <c r="P86" s="958"/>
      <c r="Q86" s="947"/>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54"/>
      <c r="BA86" s="954"/>
      <c r="BB86" s="954"/>
      <c r="BC86" s="954"/>
      <c r="BD86" s="955"/>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382</v>
      </c>
      <c r="B88" s="850" t="s">
        <v>405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406</v>
      </c>
      <c r="BS102" s="851"/>
      <c r="BT102" s="851"/>
      <c r="BU102" s="851"/>
      <c r="BV102" s="851"/>
      <c r="BW102" s="851"/>
      <c r="BX102" s="851"/>
      <c r="BY102" s="851"/>
      <c r="BZ102" s="851"/>
      <c r="CA102" s="851"/>
      <c r="CB102" s="851"/>
      <c r="CC102" s="851"/>
      <c r="CD102" s="851"/>
      <c r="CE102" s="851"/>
      <c r="CF102" s="851"/>
      <c r="CG102" s="852"/>
      <c r="CH102" s="966"/>
      <c r="CI102" s="967"/>
      <c r="CJ102" s="967"/>
      <c r="CK102" s="967"/>
      <c r="CL102" s="968"/>
      <c r="CM102" s="966"/>
      <c r="CN102" s="967"/>
      <c r="CO102" s="967"/>
      <c r="CP102" s="967"/>
      <c r="CQ102" s="968"/>
      <c r="CR102" s="969"/>
      <c r="CS102" s="910"/>
      <c r="CT102" s="910"/>
      <c r="CU102" s="910"/>
      <c r="CV102" s="970"/>
      <c r="CW102" s="969"/>
      <c r="CX102" s="910"/>
      <c r="CY102" s="910"/>
      <c r="CZ102" s="910"/>
      <c r="DA102" s="970"/>
      <c r="DB102" s="969"/>
      <c r="DC102" s="910"/>
      <c r="DD102" s="910"/>
      <c r="DE102" s="910"/>
      <c r="DF102" s="970"/>
      <c r="DG102" s="969"/>
      <c r="DH102" s="910"/>
      <c r="DI102" s="910"/>
      <c r="DJ102" s="910"/>
      <c r="DK102" s="970"/>
      <c r="DL102" s="969"/>
      <c r="DM102" s="910"/>
      <c r="DN102" s="910"/>
      <c r="DO102" s="910"/>
      <c r="DP102" s="970"/>
      <c r="DQ102" s="969"/>
      <c r="DR102" s="910"/>
      <c r="DS102" s="910"/>
      <c r="DT102" s="910"/>
      <c r="DU102" s="970"/>
      <c r="DV102" s="993"/>
      <c r="DW102" s="994"/>
      <c r="DX102" s="994"/>
      <c r="DY102" s="994"/>
      <c r="DZ102" s="995"/>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96" t="s">
        <v>407</v>
      </c>
      <c r="BR103" s="996"/>
      <c r="BS103" s="996"/>
      <c r="BT103" s="996"/>
      <c r="BU103" s="996"/>
      <c r="BV103" s="996"/>
      <c r="BW103" s="996"/>
      <c r="BX103" s="996"/>
      <c r="BY103" s="996"/>
      <c r="BZ103" s="996"/>
      <c r="CA103" s="996"/>
      <c r="CB103" s="996"/>
      <c r="CC103" s="996"/>
      <c r="CD103" s="996"/>
      <c r="CE103" s="996"/>
      <c r="CF103" s="996"/>
      <c r="CG103" s="996"/>
      <c r="CH103" s="996"/>
      <c r="CI103" s="996"/>
      <c r="CJ103" s="996"/>
      <c r="CK103" s="996"/>
      <c r="CL103" s="996"/>
      <c r="CM103" s="996"/>
      <c r="CN103" s="996"/>
      <c r="CO103" s="996"/>
      <c r="CP103" s="996"/>
      <c r="CQ103" s="996"/>
      <c r="CR103" s="996"/>
      <c r="CS103" s="996"/>
      <c r="CT103" s="996"/>
      <c r="CU103" s="996"/>
      <c r="CV103" s="996"/>
      <c r="CW103" s="996"/>
      <c r="CX103" s="996"/>
      <c r="CY103" s="996"/>
      <c r="CZ103" s="996"/>
      <c r="DA103" s="996"/>
      <c r="DB103" s="996"/>
      <c r="DC103" s="996"/>
      <c r="DD103" s="996"/>
      <c r="DE103" s="996"/>
      <c r="DF103" s="996"/>
      <c r="DG103" s="996"/>
      <c r="DH103" s="996"/>
      <c r="DI103" s="996"/>
      <c r="DJ103" s="996"/>
      <c r="DK103" s="996"/>
      <c r="DL103" s="996"/>
      <c r="DM103" s="996"/>
      <c r="DN103" s="996"/>
      <c r="DO103" s="996"/>
      <c r="DP103" s="996"/>
      <c r="DQ103" s="996"/>
      <c r="DR103" s="996"/>
      <c r="DS103" s="996"/>
      <c r="DT103" s="996"/>
      <c r="DU103" s="996"/>
      <c r="DV103" s="996"/>
      <c r="DW103" s="996"/>
      <c r="DX103" s="996"/>
      <c r="DY103" s="996"/>
      <c r="DZ103" s="996"/>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97" t="s">
        <v>408</v>
      </c>
      <c r="BR104" s="997"/>
      <c r="BS104" s="997"/>
      <c r="BT104" s="997"/>
      <c r="BU104" s="997"/>
      <c r="BV104" s="997"/>
      <c r="BW104" s="997"/>
      <c r="BX104" s="997"/>
      <c r="BY104" s="997"/>
      <c r="BZ104" s="997"/>
      <c r="CA104" s="997"/>
      <c r="CB104" s="997"/>
      <c r="CC104" s="997"/>
      <c r="CD104" s="997"/>
      <c r="CE104" s="997"/>
      <c r="CF104" s="997"/>
      <c r="CG104" s="997"/>
      <c r="CH104" s="997"/>
      <c r="CI104" s="997"/>
      <c r="CJ104" s="997"/>
      <c r="CK104" s="997"/>
      <c r="CL104" s="997"/>
      <c r="CM104" s="997"/>
      <c r="CN104" s="997"/>
      <c r="CO104" s="997"/>
      <c r="CP104" s="997"/>
      <c r="CQ104" s="997"/>
      <c r="CR104" s="997"/>
      <c r="CS104" s="997"/>
      <c r="CT104" s="997"/>
      <c r="CU104" s="997"/>
      <c r="CV104" s="997"/>
      <c r="CW104" s="997"/>
      <c r="CX104" s="997"/>
      <c r="CY104" s="997"/>
      <c r="CZ104" s="997"/>
      <c r="DA104" s="997"/>
      <c r="DB104" s="997"/>
      <c r="DC104" s="997"/>
      <c r="DD104" s="997"/>
      <c r="DE104" s="997"/>
      <c r="DF104" s="997"/>
      <c r="DG104" s="997"/>
      <c r="DH104" s="997"/>
      <c r="DI104" s="997"/>
      <c r="DJ104" s="997"/>
      <c r="DK104" s="997"/>
      <c r="DL104" s="997"/>
      <c r="DM104" s="997"/>
      <c r="DN104" s="997"/>
      <c r="DO104" s="997"/>
      <c r="DP104" s="997"/>
      <c r="DQ104" s="997"/>
      <c r="DR104" s="997"/>
      <c r="DS104" s="997"/>
      <c r="DT104" s="997"/>
      <c r="DU104" s="997"/>
      <c r="DV104" s="997"/>
      <c r="DW104" s="997"/>
      <c r="DX104" s="997"/>
      <c r="DY104" s="997"/>
      <c r="DZ104" s="997"/>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409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98" t="s">
        <v>411</v>
      </c>
      <c r="B108" s="999"/>
      <c r="C108" s="999"/>
      <c r="D108" s="999"/>
      <c r="E108" s="999"/>
      <c r="F108" s="999"/>
      <c r="G108" s="999"/>
      <c r="H108" s="999"/>
      <c r="I108" s="999"/>
      <c r="J108" s="999"/>
      <c r="K108" s="999"/>
      <c r="L108" s="999"/>
      <c r="M108" s="999"/>
      <c r="N108" s="999"/>
      <c r="O108" s="999"/>
      <c r="P108" s="999"/>
      <c r="Q108" s="999"/>
      <c r="R108" s="999"/>
      <c r="S108" s="999"/>
      <c r="T108" s="999"/>
      <c r="U108" s="999"/>
      <c r="V108" s="999"/>
      <c r="W108" s="999"/>
      <c r="X108" s="999"/>
      <c r="Y108" s="999"/>
      <c r="Z108" s="999"/>
      <c r="AA108" s="999"/>
      <c r="AB108" s="999"/>
      <c r="AC108" s="999"/>
      <c r="AD108" s="999"/>
      <c r="AE108" s="999"/>
      <c r="AF108" s="999"/>
      <c r="AG108" s="999"/>
      <c r="AH108" s="999"/>
      <c r="AI108" s="999"/>
      <c r="AJ108" s="999"/>
      <c r="AK108" s="999"/>
      <c r="AL108" s="999"/>
      <c r="AM108" s="999"/>
      <c r="AN108" s="999"/>
      <c r="AO108" s="999"/>
      <c r="AP108" s="999"/>
      <c r="AQ108" s="999"/>
      <c r="AR108" s="999"/>
      <c r="AS108" s="999"/>
      <c r="AT108" s="1000"/>
      <c r="AU108" s="998" t="s">
        <v>412</v>
      </c>
      <c r="AV108" s="999"/>
      <c r="AW108" s="999"/>
      <c r="AX108" s="999"/>
      <c r="AY108" s="999"/>
      <c r="AZ108" s="999"/>
      <c r="BA108" s="999"/>
      <c r="BB108" s="999"/>
      <c r="BC108" s="999"/>
      <c r="BD108" s="999"/>
      <c r="BE108" s="999"/>
      <c r="BF108" s="999"/>
      <c r="BG108" s="999"/>
      <c r="BH108" s="999"/>
      <c r="BI108" s="999"/>
      <c r="BJ108" s="999"/>
      <c r="BK108" s="999"/>
      <c r="BL108" s="999"/>
      <c r="BM108" s="999"/>
      <c r="BN108" s="999"/>
      <c r="BO108" s="999"/>
      <c r="BP108" s="999"/>
      <c r="BQ108" s="999"/>
      <c r="BR108" s="999"/>
      <c r="BS108" s="999"/>
      <c r="BT108" s="999"/>
      <c r="BU108" s="999"/>
      <c r="BV108" s="999"/>
      <c r="BW108" s="999"/>
      <c r="BX108" s="999"/>
      <c r="BY108" s="999"/>
      <c r="BZ108" s="999"/>
      <c r="CA108" s="999"/>
      <c r="CB108" s="999"/>
      <c r="CC108" s="999"/>
      <c r="CD108" s="999"/>
      <c r="CE108" s="999"/>
      <c r="CF108" s="999"/>
      <c r="CG108" s="999"/>
      <c r="CH108" s="999"/>
      <c r="CI108" s="999"/>
      <c r="CJ108" s="999"/>
      <c r="CK108" s="999"/>
      <c r="CL108" s="999"/>
      <c r="CM108" s="999"/>
      <c r="CN108" s="999"/>
      <c r="CO108" s="999"/>
      <c r="CP108" s="999"/>
      <c r="CQ108" s="999"/>
      <c r="CR108" s="999"/>
      <c r="CS108" s="999"/>
      <c r="CT108" s="999"/>
      <c r="CU108" s="999"/>
      <c r="CV108" s="999"/>
      <c r="CW108" s="999"/>
      <c r="CX108" s="999"/>
      <c r="CY108" s="999"/>
      <c r="CZ108" s="999"/>
      <c r="DA108" s="999"/>
      <c r="DB108" s="999"/>
      <c r="DC108" s="999"/>
      <c r="DD108" s="999"/>
      <c r="DE108" s="999"/>
      <c r="DF108" s="999"/>
      <c r="DG108" s="999"/>
      <c r="DH108" s="999"/>
      <c r="DI108" s="999"/>
      <c r="DJ108" s="999"/>
      <c r="DK108" s="999"/>
      <c r="DL108" s="999"/>
      <c r="DM108" s="999"/>
      <c r="DN108" s="999"/>
      <c r="DO108" s="999"/>
      <c r="DP108" s="999"/>
      <c r="DQ108" s="999"/>
      <c r="DR108" s="999"/>
      <c r="DS108" s="999"/>
      <c r="DT108" s="999"/>
      <c r="DU108" s="999"/>
      <c r="DV108" s="999"/>
      <c r="DW108" s="999"/>
      <c r="DX108" s="999"/>
      <c r="DY108" s="999"/>
      <c r="DZ108" s="1000"/>
    </row>
    <row r="109" spans="1:131" s="226" customFormat="1" ht="26.25" customHeight="1">
      <c r="A109" s="991" t="s">
        <v>413</v>
      </c>
      <c r="B109" s="972"/>
      <c r="C109" s="972"/>
      <c r="D109" s="972"/>
      <c r="E109" s="972"/>
      <c r="F109" s="972"/>
      <c r="G109" s="972"/>
      <c r="H109" s="972"/>
      <c r="I109" s="972"/>
      <c r="J109" s="972"/>
      <c r="K109" s="972"/>
      <c r="L109" s="972"/>
      <c r="M109" s="972"/>
      <c r="N109" s="972"/>
      <c r="O109" s="972"/>
      <c r="P109" s="972"/>
      <c r="Q109" s="972"/>
      <c r="R109" s="972"/>
      <c r="S109" s="972"/>
      <c r="T109" s="972"/>
      <c r="U109" s="972"/>
      <c r="V109" s="972"/>
      <c r="W109" s="972"/>
      <c r="X109" s="972"/>
      <c r="Y109" s="972"/>
      <c r="Z109" s="973"/>
      <c r="AA109" s="971" t="s">
        <v>414</v>
      </c>
      <c r="AB109" s="972"/>
      <c r="AC109" s="972"/>
      <c r="AD109" s="972"/>
      <c r="AE109" s="973"/>
      <c r="AF109" s="971" t="s">
        <v>301</v>
      </c>
      <c r="AG109" s="972"/>
      <c r="AH109" s="972"/>
      <c r="AI109" s="972"/>
      <c r="AJ109" s="973"/>
      <c r="AK109" s="971" t="s">
        <v>300</v>
      </c>
      <c r="AL109" s="972"/>
      <c r="AM109" s="972"/>
      <c r="AN109" s="972"/>
      <c r="AO109" s="973"/>
      <c r="AP109" s="971" t="s">
        <v>415</v>
      </c>
      <c r="AQ109" s="972"/>
      <c r="AR109" s="972"/>
      <c r="AS109" s="972"/>
      <c r="AT109" s="974"/>
      <c r="AU109" s="991" t="s">
        <v>413</v>
      </c>
      <c r="AV109" s="972"/>
      <c r="AW109" s="972"/>
      <c r="AX109" s="972"/>
      <c r="AY109" s="972"/>
      <c r="AZ109" s="972"/>
      <c r="BA109" s="972"/>
      <c r="BB109" s="972"/>
      <c r="BC109" s="972"/>
      <c r="BD109" s="972"/>
      <c r="BE109" s="972"/>
      <c r="BF109" s="972"/>
      <c r="BG109" s="972"/>
      <c r="BH109" s="972"/>
      <c r="BI109" s="972"/>
      <c r="BJ109" s="972"/>
      <c r="BK109" s="972"/>
      <c r="BL109" s="972"/>
      <c r="BM109" s="972"/>
      <c r="BN109" s="972"/>
      <c r="BO109" s="972"/>
      <c r="BP109" s="973"/>
      <c r="BQ109" s="971" t="s">
        <v>414</v>
      </c>
      <c r="BR109" s="972"/>
      <c r="BS109" s="972"/>
      <c r="BT109" s="972"/>
      <c r="BU109" s="973"/>
      <c r="BV109" s="971" t="s">
        <v>301</v>
      </c>
      <c r="BW109" s="972"/>
      <c r="BX109" s="972"/>
      <c r="BY109" s="972"/>
      <c r="BZ109" s="973"/>
      <c r="CA109" s="971" t="s">
        <v>300</v>
      </c>
      <c r="CB109" s="972"/>
      <c r="CC109" s="972"/>
      <c r="CD109" s="972"/>
      <c r="CE109" s="973"/>
      <c r="CF109" s="992" t="s">
        <v>415</v>
      </c>
      <c r="CG109" s="992"/>
      <c r="CH109" s="992"/>
      <c r="CI109" s="992"/>
      <c r="CJ109" s="992"/>
      <c r="CK109" s="971" t="s">
        <v>416</v>
      </c>
      <c r="CL109" s="972"/>
      <c r="CM109" s="972"/>
      <c r="CN109" s="972"/>
      <c r="CO109" s="972"/>
      <c r="CP109" s="972"/>
      <c r="CQ109" s="972"/>
      <c r="CR109" s="972"/>
      <c r="CS109" s="972"/>
      <c r="CT109" s="972"/>
      <c r="CU109" s="972"/>
      <c r="CV109" s="972"/>
      <c r="CW109" s="972"/>
      <c r="CX109" s="972"/>
      <c r="CY109" s="972"/>
      <c r="CZ109" s="972"/>
      <c r="DA109" s="972"/>
      <c r="DB109" s="972"/>
      <c r="DC109" s="972"/>
      <c r="DD109" s="972"/>
      <c r="DE109" s="972"/>
      <c r="DF109" s="973"/>
      <c r="DG109" s="971" t="s">
        <v>414</v>
      </c>
      <c r="DH109" s="972"/>
      <c r="DI109" s="972"/>
      <c r="DJ109" s="972"/>
      <c r="DK109" s="973"/>
      <c r="DL109" s="971" t="s">
        <v>301</v>
      </c>
      <c r="DM109" s="972"/>
      <c r="DN109" s="972"/>
      <c r="DO109" s="972"/>
      <c r="DP109" s="973"/>
      <c r="DQ109" s="971" t="s">
        <v>300</v>
      </c>
      <c r="DR109" s="972"/>
      <c r="DS109" s="972"/>
      <c r="DT109" s="972"/>
      <c r="DU109" s="973"/>
      <c r="DV109" s="971" t="s">
        <v>415</v>
      </c>
      <c r="DW109" s="972"/>
      <c r="DX109" s="972"/>
      <c r="DY109" s="972"/>
      <c r="DZ109" s="974"/>
    </row>
    <row r="110" spans="1:131" s="226" customFormat="1" ht="26.25" customHeight="1">
      <c r="A110" s="975" t="s">
        <v>417</v>
      </c>
      <c r="B110" s="976"/>
      <c r="C110" s="976"/>
      <c r="D110" s="976"/>
      <c r="E110" s="976"/>
      <c r="F110" s="976"/>
      <c r="G110" s="976"/>
      <c r="H110" s="976"/>
      <c r="I110" s="976"/>
      <c r="J110" s="976"/>
      <c r="K110" s="976"/>
      <c r="L110" s="976"/>
      <c r="M110" s="976"/>
      <c r="N110" s="976"/>
      <c r="O110" s="976"/>
      <c r="P110" s="976"/>
      <c r="Q110" s="976"/>
      <c r="R110" s="976"/>
      <c r="S110" s="976"/>
      <c r="T110" s="976"/>
      <c r="U110" s="976"/>
      <c r="V110" s="976"/>
      <c r="W110" s="976"/>
      <c r="X110" s="976"/>
      <c r="Y110" s="976"/>
      <c r="Z110" s="977"/>
      <c r="AA110" s="978">
        <v>320551</v>
      </c>
      <c r="AB110" s="979"/>
      <c r="AC110" s="979"/>
      <c r="AD110" s="979"/>
      <c r="AE110" s="980"/>
      <c r="AF110" s="981">
        <v>333884</v>
      </c>
      <c r="AG110" s="979"/>
      <c r="AH110" s="979"/>
      <c r="AI110" s="979"/>
      <c r="AJ110" s="980"/>
      <c r="AK110" s="981">
        <v>340737</v>
      </c>
      <c r="AL110" s="979"/>
      <c r="AM110" s="979"/>
      <c r="AN110" s="979"/>
      <c r="AO110" s="980"/>
      <c r="AP110" s="982">
        <v>13.9</v>
      </c>
      <c r="AQ110" s="983"/>
      <c r="AR110" s="983"/>
      <c r="AS110" s="983"/>
      <c r="AT110" s="984"/>
      <c r="AU110" s="985" t="s">
        <v>66</v>
      </c>
      <c r="AV110" s="986"/>
      <c r="AW110" s="986"/>
      <c r="AX110" s="986"/>
      <c r="AY110" s="986"/>
      <c r="AZ110" s="1027" t="s">
        <v>418</v>
      </c>
      <c r="BA110" s="976"/>
      <c r="BB110" s="976"/>
      <c r="BC110" s="976"/>
      <c r="BD110" s="976"/>
      <c r="BE110" s="976"/>
      <c r="BF110" s="976"/>
      <c r="BG110" s="976"/>
      <c r="BH110" s="976"/>
      <c r="BI110" s="976"/>
      <c r="BJ110" s="976"/>
      <c r="BK110" s="976"/>
      <c r="BL110" s="976"/>
      <c r="BM110" s="976"/>
      <c r="BN110" s="976"/>
      <c r="BO110" s="976"/>
      <c r="BP110" s="977"/>
      <c r="BQ110" s="1013">
        <v>3541263</v>
      </c>
      <c r="BR110" s="1014"/>
      <c r="BS110" s="1014"/>
      <c r="BT110" s="1014"/>
      <c r="BU110" s="1014"/>
      <c r="BV110" s="1014">
        <v>3428960</v>
      </c>
      <c r="BW110" s="1014"/>
      <c r="BX110" s="1014"/>
      <c r="BY110" s="1014"/>
      <c r="BZ110" s="1014"/>
      <c r="CA110" s="1014">
        <v>3416422</v>
      </c>
      <c r="CB110" s="1014"/>
      <c r="CC110" s="1014"/>
      <c r="CD110" s="1014"/>
      <c r="CE110" s="1014"/>
      <c r="CF110" s="1028">
        <v>139</v>
      </c>
      <c r="CG110" s="1029"/>
      <c r="CH110" s="1029"/>
      <c r="CI110" s="1029"/>
      <c r="CJ110" s="1029"/>
      <c r="CK110" s="1030" t="s">
        <v>419</v>
      </c>
      <c r="CL110" s="1031"/>
      <c r="CM110" s="1010" t="s">
        <v>420</v>
      </c>
      <c r="CN110" s="1011"/>
      <c r="CO110" s="1011"/>
      <c r="CP110" s="1011"/>
      <c r="CQ110" s="1011"/>
      <c r="CR110" s="1011"/>
      <c r="CS110" s="1011"/>
      <c r="CT110" s="1011"/>
      <c r="CU110" s="1011"/>
      <c r="CV110" s="1011"/>
      <c r="CW110" s="1011"/>
      <c r="CX110" s="1011"/>
      <c r="CY110" s="1011"/>
      <c r="CZ110" s="1011"/>
      <c r="DA110" s="1011"/>
      <c r="DB110" s="1011"/>
      <c r="DC110" s="1011"/>
      <c r="DD110" s="1011"/>
      <c r="DE110" s="1011"/>
      <c r="DF110" s="1012"/>
      <c r="DG110" s="1013" t="s">
        <v>124</v>
      </c>
      <c r="DH110" s="1014"/>
      <c r="DI110" s="1014"/>
      <c r="DJ110" s="1014"/>
      <c r="DK110" s="1014"/>
      <c r="DL110" s="1014" t="s">
        <v>124</v>
      </c>
      <c r="DM110" s="1014"/>
      <c r="DN110" s="1014"/>
      <c r="DO110" s="1014"/>
      <c r="DP110" s="1014"/>
      <c r="DQ110" s="1014" t="s">
        <v>124</v>
      </c>
      <c r="DR110" s="1014"/>
      <c r="DS110" s="1014"/>
      <c r="DT110" s="1014"/>
      <c r="DU110" s="1014"/>
      <c r="DV110" s="1015" t="s">
        <v>124</v>
      </c>
      <c r="DW110" s="1015"/>
      <c r="DX110" s="1015"/>
      <c r="DY110" s="1015"/>
      <c r="DZ110" s="1016"/>
    </row>
    <row r="111" spans="1:131" s="226" customFormat="1" ht="26.25" customHeight="1">
      <c r="A111" s="1017" t="s">
        <v>421</v>
      </c>
      <c r="B111" s="1018"/>
      <c r="C111" s="1018"/>
      <c r="D111" s="1018"/>
      <c r="E111" s="1018"/>
      <c r="F111" s="1018"/>
      <c r="G111" s="1018"/>
      <c r="H111" s="1018"/>
      <c r="I111" s="1018"/>
      <c r="J111" s="1018"/>
      <c r="K111" s="1018"/>
      <c r="L111" s="1018"/>
      <c r="M111" s="1018"/>
      <c r="N111" s="1018"/>
      <c r="O111" s="1018"/>
      <c r="P111" s="1018"/>
      <c r="Q111" s="1018"/>
      <c r="R111" s="1018"/>
      <c r="S111" s="1018"/>
      <c r="T111" s="1018"/>
      <c r="U111" s="1018"/>
      <c r="V111" s="1018"/>
      <c r="W111" s="1018"/>
      <c r="X111" s="1018"/>
      <c r="Y111" s="1018"/>
      <c r="Z111" s="1019"/>
      <c r="AA111" s="1020" t="s">
        <v>124</v>
      </c>
      <c r="AB111" s="1021"/>
      <c r="AC111" s="1021"/>
      <c r="AD111" s="1021"/>
      <c r="AE111" s="1022"/>
      <c r="AF111" s="1023" t="s">
        <v>124</v>
      </c>
      <c r="AG111" s="1021"/>
      <c r="AH111" s="1021"/>
      <c r="AI111" s="1021"/>
      <c r="AJ111" s="1022"/>
      <c r="AK111" s="1023" t="s">
        <v>124</v>
      </c>
      <c r="AL111" s="1021"/>
      <c r="AM111" s="1021"/>
      <c r="AN111" s="1021"/>
      <c r="AO111" s="1022"/>
      <c r="AP111" s="1024" t="s">
        <v>124</v>
      </c>
      <c r="AQ111" s="1025"/>
      <c r="AR111" s="1025"/>
      <c r="AS111" s="1025"/>
      <c r="AT111" s="1026"/>
      <c r="AU111" s="987"/>
      <c r="AV111" s="988"/>
      <c r="AW111" s="988"/>
      <c r="AX111" s="988"/>
      <c r="AY111" s="988"/>
      <c r="AZ111" s="1036" t="s">
        <v>422</v>
      </c>
      <c r="BA111" s="1037"/>
      <c r="BB111" s="1037"/>
      <c r="BC111" s="1037"/>
      <c r="BD111" s="1037"/>
      <c r="BE111" s="1037"/>
      <c r="BF111" s="1037"/>
      <c r="BG111" s="1037"/>
      <c r="BH111" s="1037"/>
      <c r="BI111" s="1037"/>
      <c r="BJ111" s="1037"/>
      <c r="BK111" s="1037"/>
      <c r="BL111" s="1037"/>
      <c r="BM111" s="1037"/>
      <c r="BN111" s="1037"/>
      <c r="BO111" s="1037"/>
      <c r="BP111" s="1038"/>
      <c r="BQ111" s="1006" t="s">
        <v>423</v>
      </c>
      <c r="BR111" s="1007"/>
      <c r="BS111" s="1007"/>
      <c r="BT111" s="1007"/>
      <c r="BU111" s="1007"/>
      <c r="BV111" s="1007" t="s">
        <v>124</v>
      </c>
      <c r="BW111" s="1007"/>
      <c r="BX111" s="1007"/>
      <c r="BY111" s="1007"/>
      <c r="BZ111" s="1007"/>
      <c r="CA111" s="1007" t="s">
        <v>124</v>
      </c>
      <c r="CB111" s="1007"/>
      <c r="CC111" s="1007"/>
      <c r="CD111" s="1007"/>
      <c r="CE111" s="1007"/>
      <c r="CF111" s="1001" t="s">
        <v>124</v>
      </c>
      <c r="CG111" s="1002"/>
      <c r="CH111" s="1002"/>
      <c r="CI111" s="1002"/>
      <c r="CJ111" s="1002"/>
      <c r="CK111" s="1032"/>
      <c r="CL111" s="1033"/>
      <c r="CM111" s="1003" t="s">
        <v>424</v>
      </c>
      <c r="CN111" s="1004"/>
      <c r="CO111" s="1004"/>
      <c r="CP111" s="1004"/>
      <c r="CQ111" s="1004"/>
      <c r="CR111" s="1004"/>
      <c r="CS111" s="1004"/>
      <c r="CT111" s="1004"/>
      <c r="CU111" s="1004"/>
      <c r="CV111" s="1004"/>
      <c r="CW111" s="1004"/>
      <c r="CX111" s="1004"/>
      <c r="CY111" s="1004"/>
      <c r="CZ111" s="1004"/>
      <c r="DA111" s="1004"/>
      <c r="DB111" s="1004"/>
      <c r="DC111" s="1004"/>
      <c r="DD111" s="1004"/>
      <c r="DE111" s="1004"/>
      <c r="DF111" s="1005"/>
      <c r="DG111" s="1006" t="s">
        <v>124</v>
      </c>
      <c r="DH111" s="1007"/>
      <c r="DI111" s="1007"/>
      <c r="DJ111" s="1007"/>
      <c r="DK111" s="1007"/>
      <c r="DL111" s="1007" t="s">
        <v>124</v>
      </c>
      <c r="DM111" s="1007"/>
      <c r="DN111" s="1007"/>
      <c r="DO111" s="1007"/>
      <c r="DP111" s="1007"/>
      <c r="DQ111" s="1007" t="s">
        <v>124</v>
      </c>
      <c r="DR111" s="1007"/>
      <c r="DS111" s="1007"/>
      <c r="DT111" s="1007"/>
      <c r="DU111" s="1007"/>
      <c r="DV111" s="1008" t="s">
        <v>124</v>
      </c>
      <c r="DW111" s="1008"/>
      <c r="DX111" s="1008"/>
      <c r="DY111" s="1008"/>
      <c r="DZ111" s="1009"/>
    </row>
    <row r="112" spans="1:131" s="226" customFormat="1" ht="26.25" customHeight="1">
      <c r="A112" s="1039" t="s">
        <v>425</v>
      </c>
      <c r="B112" s="1040"/>
      <c r="C112" s="1037" t="s">
        <v>426</v>
      </c>
      <c r="D112" s="1037"/>
      <c r="E112" s="1037"/>
      <c r="F112" s="1037"/>
      <c r="G112" s="1037"/>
      <c r="H112" s="1037"/>
      <c r="I112" s="1037"/>
      <c r="J112" s="1037"/>
      <c r="K112" s="1037"/>
      <c r="L112" s="1037"/>
      <c r="M112" s="1037"/>
      <c r="N112" s="1037"/>
      <c r="O112" s="1037"/>
      <c r="P112" s="1037"/>
      <c r="Q112" s="1037"/>
      <c r="R112" s="1037"/>
      <c r="S112" s="1037"/>
      <c r="T112" s="1037"/>
      <c r="U112" s="1037"/>
      <c r="V112" s="1037"/>
      <c r="W112" s="1037"/>
      <c r="X112" s="1037"/>
      <c r="Y112" s="1037"/>
      <c r="Z112" s="1038"/>
      <c r="AA112" s="1045" t="s">
        <v>124</v>
      </c>
      <c r="AB112" s="1046"/>
      <c r="AC112" s="1046"/>
      <c r="AD112" s="1046"/>
      <c r="AE112" s="1047"/>
      <c r="AF112" s="1048" t="s">
        <v>124</v>
      </c>
      <c r="AG112" s="1046"/>
      <c r="AH112" s="1046"/>
      <c r="AI112" s="1046"/>
      <c r="AJ112" s="1047"/>
      <c r="AK112" s="1048" t="s">
        <v>124</v>
      </c>
      <c r="AL112" s="1046"/>
      <c r="AM112" s="1046"/>
      <c r="AN112" s="1046"/>
      <c r="AO112" s="1047"/>
      <c r="AP112" s="1049" t="s">
        <v>124</v>
      </c>
      <c r="AQ112" s="1050"/>
      <c r="AR112" s="1050"/>
      <c r="AS112" s="1050"/>
      <c r="AT112" s="1051"/>
      <c r="AU112" s="987"/>
      <c r="AV112" s="988"/>
      <c r="AW112" s="988"/>
      <c r="AX112" s="988"/>
      <c r="AY112" s="988"/>
      <c r="AZ112" s="1036" t="s">
        <v>427</v>
      </c>
      <c r="BA112" s="1037"/>
      <c r="BB112" s="1037"/>
      <c r="BC112" s="1037"/>
      <c r="BD112" s="1037"/>
      <c r="BE112" s="1037"/>
      <c r="BF112" s="1037"/>
      <c r="BG112" s="1037"/>
      <c r="BH112" s="1037"/>
      <c r="BI112" s="1037"/>
      <c r="BJ112" s="1037"/>
      <c r="BK112" s="1037"/>
      <c r="BL112" s="1037"/>
      <c r="BM112" s="1037"/>
      <c r="BN112" s="1037"/>
      <c r="BO112" s="1037"/>
      <c r="BP112" s="1038"/>
      <c r="BQ112" s="1006" t="s">
        <v>124</v>
      </c>
      <c r="BR112" s="1007"/>
      <c r="BS112" s="1007"/>
      <c r="BT112" s="1007"/>
      <c r="BU112" s="1007"/>
      <c r="BV112" s="1007" t="s">
        <v>124</v>
      </c>
      <c r="BW112" s="1007"/>
      <c r="BX112" s="1007"/>
      <c r="BY112" s="1007"/>
      <c r="BZ112" s="1007"/>
      <c r="CA112" s="1007" t="s">
        <v>124</v>
      </c>
      <c r="CB112" s="1007"/>
      <c r="CC112" s="1007"/>
      <c r="CD112" s="1007"/>
      <c r="CE112" s="1007"/>
      <c r="CF112" s="1001" t="s">
        <v>124</v>
      </c>
      <c r="CG112" s="1002"/>
      <c r="CH112" s="1002"/>
      <c r="CI112" s="1002"/>
      <c r="CJ112" s="1002"/>
      <c r="CK112" s="1032"/>
      <c r="CL112" s="1033"/>
      <c r="CM112" s="1003" t="s">
        <v>428</v>
      </c>
      <c r="CN112" s="1004"/>
      <c r="CO112" s="1004"/>
      <c r="CP112" s="1004"/>
      <c r="CQ112" s="1004"/>
      <c r="CR112" s="1004"/>
      <c r="CS112" s="1004"/>
      <c r="CT112" s="1004"/>
      <c r="CU112" s="1004"/>
      <c r="CV112" s="1004"/>
      <c r="CW112" s="1004"/>
      <c r="CX112" s="1004"/>
      <c r="CY112" s="1004"/>
      <c r="CZ112" s="1004"/>
      <c r="DA112" s="1004"/>
      <c r="DB112" s="1004"/>
      <c r="DC112" s="1004"/>
      <c r="DD112" s="1004"/>
      <c r="DE112" s="1004"/>
      <c r="DF112" s="1005"/>
      <c r="DG112" s="1006" t="s">
        <v>124</v>
      </c>
      <c r="DH112" s="1007"/>
      <c r="DI112" s="1007"/>
      <c r="DJ112" s="1007"/>
      <c r="DK112" s="1007"/>
      <c r="DL112" s="1007" t="s">
        <v>124</v>
      </c>
      <c r="DM112" s="1007"/>
      <c r="DN112" s="1007"/>
      <c r="DO112" s="1007"/>
      <c r="DP112" s="1007"/>
      <c r="DQ112" s="1007" t="s">
        <v>124</v>
      </c>
      <c r="DR112" s="1007"/>
      <c r="DS112" s="1007"/>
      <c r="DT112" s="1007"/>
      <c r="DU112" s="1007"/>
      <c r="DV112" s="1008" t="s">
        <v>124</v>
      </c>
      <c r="DW112" s="1008"/>
      <c r="DX112" s="1008"/>
      <c r="DY112" s="1008"/>
      <c r="DZ112" s="1009"/>
    </row>
    <row r="113" spans="1:130" s="226" customFormat="1" ht="26.25" customHeight="1">
      <c r="A113" s="1041"/>
      <c r="B113" s="1042"/>
      <c r="C113" s="1037" t="s">
        <v>429</v>
      </c>
      <c r="D113" s="1037"/>
      <c r="E113" s="1037"/>
      <c r="F113" s="1037"/>
      <c r="G113" s="1037"/>
      <c r="H113" s="1037"/>
      <c r="I113" s="1037"/>
      <c r="J113" s="1037"/>
      <c r="K113" s="1037"/>
      <c r="L113" s="1037"/>
      <c r="M113" s="1037"/>
      <c r="N113" s="1037"/>
      <c r="O113" s="1037"/>
      <c r="P113" s="1037"/>
      <c r="Q113" s="1037"/>
      <c r="R113" s="1037"/>
      <c r="S113" s="1037"/>
      <c r="T113" s="1037"/>
      <c r="U113" s="1037"/>
      <c r="V113" s="1037"/>
      <c r="W113" s="1037"/>
      <c r="X113" s="1037"/>
      <c r="Y113" s="1037"/>
      <c r="Z113" s="1038"/>
      <c r="AA113" s="1020" t="s">
        <v>124</v>
      </c>
      <c r="AB113" s="1021"/>
      <c r="AC113" s="1021"/>
      <c r="AD113" s="1021"/>
      <c r="AE113" s="1022"/>
      <c r="AF113" s="1023" t="s">
        <v>124</v>
      </c>
      <c r="AG113" s="1021"/>
      <c r="AH113" s="1021"/>
      <c r="AI113" s="1021"/>
      <c r="AJ113" s="1022"/>
      <c r="AK113" s="1023" t="s">
        <v>124</v>
      </c>
      <c r="AL113" s="1021"/>
      <c r="AM113" s="1021"/>
      <c r="AN113" s="1021"/>
      <c r="AO113" s="1022"/>
      <c r="AP113" s="1024" t="s">
        <v>124</v>
      </c>
      <c r="AQ113" s="1025"/>
      <c r="AR113" s="1025"/>
      <c r="AS113" s="1025"/>
      <c r="AT113" s="1026"/>
      <c r="AU113" s="987"/>
      <c r="AV113" s="988"/>
      <c r="AW113" s="988"/>
      <c r="AX113" s="988"/>
      <c r="AY113" s="988"/>
      <c r="AZ113" s="1036" t="s">
        <v>430</v>
      </c>
      <c r="BA113" s="1037"/>
      <c r="BB113" s="1037"/>
      <c r="BC113" s="1037"/>
      <c r="BD113" s="1037"/>
      <c r="BE113" s="1037"/>
      <c r="BF113" s="1037"/>
      <c r="BG113" s="1037"/>
      <c r="BH113" s="1037"/>
      <c r="BI113" s="1037"/>
      <c r="BJ113" s="1037"/>
      <c r="BK113" s="1037"/>
      <c r="BL113" s="1037"/>
      <c r="BM113" s="1037"/>
      <c r="BN113" s="1037"/>
      <c r="BO113" s="1037"/>
      <c r="BP113" s="1038"/>
      <c r="BQ113" s="1006">
        <v>2312922</v>
      </c>
      <c r="BR113" s="1007"/>
      <c r="BS113" s="1007"/>
      <c r="BT113" s="1007"/>
      <c r="BU113" s="1007"/>
      <c r="BV113" s="1007">
        <v>2094523</v>
      </c>
      <c r="BW113" s="1007"/>
      <c r="BX113" s="1007"/>
      <c r="BY113" s="1007"/>
      <c r="BZ113" s="1007"/>
      <c r="CA113" s="1007">
        <v>1954277</v>
      </c>
      <c r="CB113" s="1007"/>
      <c r="CC113" s="1007"/>
      <c r="CD113" s="1007"/>
      <c r="CE113" s="1007"/>
      <c r="CF113" s="1001">
        <v>79.5</v>
      </c>
      <c r="CG113" s="1002"/>
      <c r="CH113" s="1002"/>
      <c r="CI113" s="1002"/>
      <c r="CJ113" s="1002"/>
      <c r="CK113" s="1032"/>
      <c r="CL113" s="1033"/>
      <c r="CM113" s="1003" t="s">
        <v>431</v>
      </c>
      <c r="CN113" s="1004"/>
      <c r="CO113" s="1004"/>
      <c r="CP113" s="1004"/>
      <c r="CQ113" s="1004"/>
      <c r="CR113" s="1004"/>
      <c r="CS113" s="1004"/>
      <c r="CT113" s="1004"/>
      <c r="CU113" s="1004"/>
      <c r="CV113" s="1004"/>
      <c r="CW113" s="1004"/>
      <c r="CX113" s="1004"/>
      <c r="CY113" s="1004"/>
      <c r="CZ113" s="1004"/>
      <c r="DA113" s="1004"/>
      <c r="DB113" s="1004"/>
      <c r="DC113" s="1004"/>
      <c r="DD113" s="1004"/>
      <c r="DE113" s="1004"/>
      <c r="DF113" s="1005"/>
      <c r="DG113" s="1045" t="s">
        <v>124</v>
      </c>
      <c r="DH113" s="1046"/>
      <c r="DI113" s="1046"/>
      <c r="DJ113" s="1046"/>
      <c r="DK113" s="1047"/>
      <c r="DL113" s="1048" t="s">
        <v>124</v>
      </c>
      <c r="DM113" s="1046"/>
      <c r="DN113" s="1046"/>
      <c r="DO113" s="1046"/>
      <c r="DP113" s="1047"/>
      <c r="DQ113" s="1048" t="s">
        <v>124</v>
      </c>
      <c r="DR113" s="1046"/>
      <c r="DS113" s="1046"/>
      <c r="DT113" s="1046"/>
      <c r="DU113" s="1047"/>
      <c r="DV113" s="1049" t="s">
        <v>124</v>
      </c>
      <c r="DW113" s="1050"/>
      <c r="DX113" s="1050"/>
      <c r="DY113" s="1050"/>
      <c r="DZ113" s="1051"/>
    </row>
    <row r="114" spans="1:130" s="226" customFormat="1" ht="26.25" customHeight="1">
      <c r="A114" s="1041"/>
      <c r="B114" s="1042"/>
      <c r="C114" s="1037" t="s">
        <v>432</v>
      </c>
      <c r="D114" s="1037"/>
      <c r="E114" s="1037"/>
      <c r="F114" s="1037"/>
      <c r="G114" s="1037"/>
      <c r="H114" s="1037"/>
      <c r="I114" s="1037"/>
      <c r="J114" s="1037"/>
      <c r="K114" s="1037"/>
      <c r="L114" s="1037"/>
      <c r="M114" s="1037"/>
      <c r="N114" s="1037"/>
      <c r="O114" s="1037"/>
      <c r="P114" s="1037"/>
      <c r="Q114" s="1037"/>
      <c r="R114" s="1037"/>
      <c r="S114" s="1037"/>
      <c r="T114" s="1037"/>
      <c r="U114" s="1037"/>
      <c r="V114" s="1037"/>
      <c r="W114" s="1037"/>
      <c r="X114" s="1037"/>
      <c r="Y114" s="1037"/>
      <c r="Z114" s="1038"/>
      <c r="AA114" s="1045">
        <v>209422</v>
      </c>
      <c r="AB114" s="1046"/>
      <c r="AC114" s="1046"/>
      <c r="AD114" s="1046"/>
      <c r="AE114" s="1047"/>
      <c r="AF114" s="1048">
        <v>221443</v>
      </c>
      <c r="AG114" s="1046"/>
      <c r="AH114" s="1046"/>
      <c r="AI114" s="1046"/>
      <c r="AJ114" s="1047"/>
      <c r="AK114" s="1048">
        <v>222024</v>
      </c>
      <c r="AL114" s="1046"/>
      <c r="AM114" s="1046"/>
      <c r="AN114" s="1046"/>
      <c r="AO114" s="1047"/>
      <c r="AP114" s="1049">
        <v>9</v>
      </c>
      <c r="AQ114" s="1050"/>
      <c r="AR114" s="1050"/>
      <c r="AS114" s="1050"/>
      <c r="AT114" s="1051"/>
      <c r="AU114" s="987"/>
      <c r="AV114" s="988"/>
      <c r="AW114" s="988"/>
      <c r="AX114" s="988"/>
      <c r="AY114" s="988"/>
      <c r="AZ114" s="1036" t="s">
        <v>433</v>
      </c>
      <c r="BA114" s="1037"/>
      <c r="BB114" s="1037"/>
      <c r="BC114" s="1037"/>
      <c r="BD114" s="1037"/>
      <c r="BE114" s="1037"/>
      <c r="BF114" s="1037"/>
      <c r="BG114" s="1037"/>
      <c r="BH114" s="1037"/>
      <c r="BI114" s="1037"/>
      <c r="BJ114" s="1037"/>
      <c r="BK114" s="1037"/>
      <c r="BL114" s="1037"/>
      <c r="BM114" s="1037"/>
      <c r="BN114" s="1037"/>
      <c r="BO114" s="1037"/>
      <c r="BP114" s="1038"/>
      <c r="BQ114" s="1006">
        <v>1066977</v>
      </c>
      <c r="BR114" s="1007"/>
      <c r="BS114" s="1007"/>
      <c r="BT114" s="1007"/>
      <c r="BU114" s="1007"/>
      <c r="BV114" s="1007">
        <v>1021712</v>
      </c>
      <c r="BW114" s="1007"/>
      <c r="BX114" s="1007"/>
      <c r="BY114" s="1007"/>
      <c r="BZ114" s="1007"/>
      <c r="CA114" s="1007">
        <v>1028250</v>
      </c>
      <c r="CB114" s="1007"/>
      <c r="CC114" s="1007"/>
      <c r="CD114" s="1007"/>
      <c r="CE114" s="1007"/>
      <c r="CF114" s="1001">
        <v>41.8</v>
      </c>
      <c r="CG114" s="1002"/>
      <c r="CH114" s="1002"/>
      <c r="CI114" s="1002"/>
      <c r="CJ114" s="1002"/>
      <c r="CK114" s="1032"/>
      <c r="CL114" s="1033"/>
      <c r="CM114" s="1003" t="s">
        <v>434</v>
      </c>
      <c r="CN114" s="1004"/>
      <c r="CO114" s="1004"/>
      <c r="CP114" s="1004"/>
      <c r="CQ114" s="1004"/>
      <c r="CR114" s="1004"/>
      <c r="CS114" s="1004"/>
      <c r="CT114" s="1004"/>
      <c r="CU114" s="1004"/>
      <c r="CV114" s="1004"/>
      <c r="CW114" s="1004"/>
      <c r="CX114" s="1004"/>
      <c r="CY114" s="1004"/>
      <c r="CZ114" s="1004"/>
      <c r="DA114" s="1004"/>
      <c r="DB114" s="1004"/>
      <c r="DC114" s="1004"/>
      <c r="DD114" s="1004"/>
      <c r="DE114" s="1004"/>
      <c r="DF114" s="1005"/>
      <c r="DG114" s="1045" t="s">
        <v>124</v>
      </c>
      <c r="DH114" s="1046"/>
      <c r="DI114" s="1046"/>
      <c r="DJ114" s="1046"/>
      <c r="DK114" s="1047"/>
      <c r="DL114" s="1048" t="s">
        <v>124</v>
      </c>
      <c r="DM114" s="1046"/>
      <c r="DN114" s="1046"/>
      <c r="DO114" s="1046"/>
      <c r="DP114" s="1047"/>
      <c r="DQ114" s="1048" t="s">
        <v>124</v>
      </c>
      <c r="DR114" s="1046"/>
      <c r="DS114" s="1046"/>
      <c r="DT114" s="1046"/>
      <c r="DU114" s="1047"/>
      <c r="DV114" s="1049" t="s">
        <v>124</v>
      </c>
      <c r="DW114" s="1050"/>
      <c r="DX114" s="1050"/>
      <c r="DY114" s="1050"/>
      <c r="DZ114" s="1051"/>
    </row>
    <row r="115" spans="1:130" s="226" customFormat="1" ht="26.25" customHeight="1">
      <c r="A115" s="1041"/>
      <c r="B115" s="1042"/>
      <c r="C115" s="1037" t="s">
        <v>435</v>
      </c>
      <c r="D115" s="1037"/>
      <c r="E115" s="1037"/>
      <c r="F115" s="1037"/>
      <c r="G115" s="1037"/>
      <c r="H115" s="1037"/>
      <c r="I115" s="1037"/>
      <c r="J115" s="1037"/>
      <c r="K115" s="1037"/>
      <c r="L115" s="1037"/>
      <c r="M115" s="1037"/>
      <c r="N115" s="1037"/>
      <c r="O115" s="1037"/>
      <c r="P115" s="1037"/>
      <c r="Q115" s="1037"/>
      <c r="R115" s="1037"/>
      <c r="S115" s="1037"/>
      <c r="T115" s="1037"/>
      <c r="U115" s="1037"/>
      <c r="V115" s="1037"/>
      <c r="W115" s="1037"/>
      <c r="X115" s="1037"/>
      <c r="Y115" s="1037"/>
      <c r="Z115" s="1038"/>
      <c r="AA115" s="1020" t="s">
        <v>124</v>
      </c>
      <c r="AB115" s="1021"/>
      <c r="AC115" s="1021"/>
      <c r="AD115" s="1021"/>
      <c r="AE115" s="1022"/>
      <c r="AF115" s="1023" t="s">
        <v>124</v>
      </c>
      <c r="AG115" s="1021"/>
      <c r="AH115" s="1021"/>
      <c r="AI115" s="1021"/>
      <c r="AJ115" s="1022"/>
      <c r="AK115" s="1023" t="s">
        <v>124</v>
      </c>
      <c r="AL115" s="1021"/>
      <c r="AM115" s="1021"/>
      <c r="AN115" s="1021"/>
      <c r="AO115" s="1022"/>
      <c r="AP115" s="1024" t="s">
        <v>124</v>
      </c>
      <c r="AQ115" s="1025"/>
      <c r="AR115" s="1025"/>
      <c r="AS115" s="1025"/>
      <c r="AT115" s="1026"/>
      <c r="AU115" s="987"/>
      <c r="AV115" s="988"/>
      <c r="AW115" s="988"/>
      <c r="AX115" s="988"/>
      <c r="AY115" s="988"/>
      <c r="AZ115" s="1036" t="s">
        <v>436</v>
      </c>
      <c r="BA115" s="1037"/>
      <c r="BB115" s="1037"/>
      <c r="BC115" s="1037"/>
      <c r="BD115" s="1037"/>
      <c r="BE115" s="1037"/>
      <c r="BF115" s="1037"/>
      <c r="BG115" s="1037"/>
      <c r="BH115" s="1037"/>
      <c r="BI115" s="1037"/>
      <c r="BJ115" s="1037"/>
      <c r="BK115" s="1037"/>
      <c r="BL115" s="1037"/>
      <c r="BM115" s="1037"/>
      <c r="BN115" s="1037"/>
      <c r="BO115" s="1037"/>
      <c r="BP115" s="1038"/>
      <c r="BQ115" s="1006" t="s">
        <v>124</v>
      </c>
      <c r="BR115" s="1007"/>
      <c r="BS115" s="1007"/>
      <c r="BT115" s="1007"/>
      <c r="BU115" s="1007"/>
      <c r="BV115" s="1007" t="s">
        <v>124</v>
      </c>
      <c r="BW115" s="1007"/>
      <c r="BX115" s="1007"/>
      <c r="BY115" s="1007"/>
      <c r="BZ115" s="1007"/>
      <c r="CA115" s="1007" t="s">
        <v>124</v>
      </c>
      <c r="CB115" s="1007"/>
      <c r="CC115" s="1007"/>
      <c r="CD115" s="1007"/>
      <c r="CE115" s="1007"/>
      <c r="CF115" s="1001" t="s">
        <v>124</v>
      </c>
      <c r="CG115" s="1002"/>
      <c r="CH115" s="1002"/>
      <c r="CI115" s="1002"/>
      <c r="CJ115" s="1002"/>
      <c r="CK115" s="1032"/>
      <c r="CL115" s="1033"/>
      <c r="CM115" s="1036" t="s">
        <v>437</v>
      </c>
      <c r="CN115" s="1057"/>
      <c r="CO115" s="1057"/>
      <c r="CP115" s="1057"/>
      <c r="CQ115" s="1057"/>
      <c r="CR115" s="1057"/>
      <c r="CS115" s="1057"/>
      <c r="CT115" s="1057"/>
      <c r="CU115" s="1057"/>
      <c r="CV115" s="1057"/>
      <c r="CW115" s="1057"/>
      <c r="CX115" s="1057"/>
      <c r="CY115" s="1057"/>
      <c r="CZ115" s="1057"/>
      <c r="DA115" s="1057"/>
      <c r="DB115" s="1057"/>
      <c r="DC115" s="1057"/>
      <c r="DD115" s="1057"/>
      <c r="DE115" s="1057"/>
      <c r="DF115" s="1038"/>
      <c r="DG115" s="1045" t="s">
        <v>124</v>
      </c>
      <c r="DH115" s="1046"/>
      <c r="DI115" s="1046"/>
      <c r="DJ115" s="1046"/>
      <c r="DK115" s="1047"/>
      <c r="DL115" s="1048" t="s">
        <v>124</v>
      </c>
      <c r="DM115" s="1046"/>
      <c r="DN115" s="1046"/>
      <c r="DO115" s="1046"/>
      <c r="DP115" s="1047"/>
      <c r="DQ115" s="1048" t="s">
        <v>124</v>
      </c>
      <c r="DR115" s="1046"/>
      <c r="DS115" s="1046"/>
      <c r="DT115" s="1046"/>
      <c r="DU115" s="1047"/>
      <c r="DV115" s="1049" t="s">
        <v>124</v>
      </c>
      <c r="DW115" s="1050"/>
      <c r="DX115" s="1050"/>
      <c r="DY115" s="1050"/>
      <c r="DZ115" s="1051"/>
    </row>
    <row r="116" spans="1:130" s="226" customFormat="1" ht="26.25" customHeight="1">
      <c r="A116" s="1043"/>
      <c r="B116" s="1044"/>
      <c r="C116" s="1052" t="s">
        <v>438</v>
      </c>
      <c r="D116" s="1052"/>
      <c r="E116" s="1052"/>
      <c r="F116" s="1052"/>
      <c r="G116" s="1052"/>
      <c r="H116" s="1052"/>
      <c r="I116" s="1052"/>
      <c r="J116" s="1052"/>
      <c r="K116" s="1052"/>
      <c r="L116" s="1052"/>
      <c r="M116" s="1052"/>
      <c r="N116" s="1052"/>
      <c r="O116" s="1052"/>
      <c r="P116" s="1052"/>
      <c r="Q116" s="1052"/>
      <c r="R116" s="1052"/>
      <c r="S116" s="1052"/>
      <c r="T116" s="1052"/>
      <c r="U116" s="1052"/>
      <c r="V116" s="1052"/>
      <c r="W116" s="1052"/>
      <c r="X116" s="1052"/>
      <c r="Y116" s="1052"/>
      <c r="Z116" s="1053"/>
      <c r="AA116" s="1045" t="s">
        <v>124</v>
      </c>
      <c r="AB116" s="1046"/>
      <c r="AC116" s="1046"/>
      <c r="AD116" s="1046"/>
      <c r="AE116" s="1047"/>
      <c r="AF116" s="1048" t="s">
        <v>124</v>
      </c>
      <c r="AG116" s="1046"/>
      <c r="AH116" s="1046"/>
      <c r="AI116" s="1046"/>
      <c r="AJ116" s="1047"/>
      <c r="AK116" s="1048" t="s">
        <v>124</v>
      </c>
      <c r="AL116" s="1046"/>
      <c r="AM116" s="1046"/>
      <c r="AN116" s="1046"/>
      <c r="AO116" s="1047"/>
      <c r="AP116" s="1049" t="s">
        <v>124</v>
      </c>
      <c r="AQ116" s="1050"/>
      <c r="AR116" s="1050"/>
      <c r="AS116" s="1050"/>
      <c r="AT116" s="1051"/>
      <c r="AU116" s="987"/>
      <c r="AV116" s="988"/>
      <c r="AW116" s="988"/>
      <c r="AX116" s="988"/>
      <c r="AY116" s="988"/>
      <c r="AZ116" s="1054" t="s">
        <v>439</v>
      </c>
      <c r="BA116" s="1055"/>
      <c r="BB116" s="1055"/>
      <c r="BC116" s="1055"/>
      <c r="BD116" s="1055"/>
      <c r="BE116" s="1055"/>
      <c r="BF116" s="1055"/>
      <c r="BG116" s="1055"/>
      <c r="BH116" s="1055"/>
      <c r="BI116" s="1055"/>
      <c r="BJ116" s="1055"/>
      <c r="BK116" s="1055"/>
      <c r="BL116" s="1055"/>
      <c r="BM116" s="1055"/>
      <c r="BN116" s="1055"/>
      <c r="BO116" s="1055"/>
      <c r="BP116" s="1056"/>
      <c r="BQ116" s="1006" t="s">
        <v>124</v>
      </c>
      <c r="BR116" s="1007"/>
      <c r="BS116" s="1007"/>
      <c r="BT116" s="1007"/>
      <c r="BU116" s="1007"/>
      <c r="BV116" s="1007" t="s">
        <v>124</v>
      </c>
      <c r="BW116" s="1007"/>
      <c r="BX116" s="1007"/>
      <c r="BY116" s="1007"/>
      <c r="BZ116" s="1007"/>
      <c r="CA116" s="1007" t="s">
        <v>124</v>
      </c>
      <c r="CB116" s="1007"/>
      <c r="CC116" s="1007"/>
      <c r="CD116" s="1007"/>
      <c r="CE116" s="1007"/>
      <c r="CF116" s="1001" t="s">
        <v>124</v>
      </c>
      <c r="CG116" s="1002"/>
      <c r="CH116" s="1002"/>
      <c r="CI116" s="1002"/>
      <c r="CJ116" s="1002"/>
      <c r="CK116" s="1032"/>
      <c r="CL116" s="1033"/>
      <c r="CM116" s="1003" t="s">
        <v>440</v>
      </c>
      <c r="CN116" s="1004"/>
      <c r="CO116" s="1004"/>
      <c r="CP116" s="1004"/>
      <c r="CQ116" s="1004"/>
      <c r="CR116" s="1004"/>
      <c r="CS116" s="1004"/>
      <c r="CT116" s="1004"/>
      <c r="CU116" s="1004"/>
      <c r="CV116" s="1004"/>
      <c r="CW116" s="1004"/>
      <c r="CX116" s="1004"/>
      <c r="CY116" s="1004"/>
      <c r="CZ116" s="1004"/>
      <c r="DA116" s="1004"/>
      <c r="DB116" s="1004"/>
      <c r="DC116" s="1004"/>
      <c r="DD116" s="1004"/>
      <c r="DE116" s="1004"/>
      <c r="DF116" s="1005"/>
      <c r="DG116" s="1045" t="s">
        <v>124</v>
      </c>
      <c r="DH116" s="1046"/>
      <c r="DI116" s="1046"/>
      <c r="DJ116" s="1046"/>
      <c r="DK116" s="1047"/>
      <c r="DL116" s="1048" t="s">
        <v>124</v>
      </c>
      <c r="DM116" s="1046"/>
      <c r="DN116" s="1046"/>
      <c r="DO116" s="1046"/>
      <c r="DP116" s="1047"/>
      <c r="DQ116" s="1048" t="s">
        <v>124</v>
      </c>
      <c r="DR116" s="1046"/>
      <c r="DS116" s="1046"/>
      <c r="DT116" s="1046"/>
      <c r="DU116" s="1047"/>
      <c r="DV116" s="1049" t="s">
        <v>124</v>
      </c>
      <c r="DW116" s="1050"/>
      <c r="DX116" s="1050"/>
      <c r="DY116" s="1050"/>
      <c r="DZ116" s="1051"/>
    </row>
    <row r="117" spans="1:130" s="226" customFormat="1" ht="26.25" customHeight="1">
      <c r="A117" s="991" t="s">
        <v>182</v>
      </c>
      <c r="B117" s="972"/>
      <c r="C117" s="972"/>
      <c r="D117" s="972"/>
      <c r="E117" s="972"/>
      <c r="F117" s="972"/>
      <c r="G117" s="972"/>
      <c r="H117" s="972"/>
      <c r="I117" s="972"/>
      <c r="J117" s="972"/>
      <c r="K117" s="972"/>
      <c r="L117" s="972"/>
      <c r="M117" s="972"/>
      <c r="N117" s="972"/>
      <c r="O117" s="972"/>
      <c r="P117" s="972"/>
      <c r="Q117" s="972"/>
      <c r="R117" s="972"/>
      <c r="S117" s="972"/>
      <c r="T117" s="972"/>
      <c r="U117" s="972"/>
      <c r="V117" s="972"/>
      <c r="W117" s="972"/>
      <c r="X117" s="972"/>
      <c r="Y117" s="1062" t="s">
        <v>441</v>
      </c>
      <c r="Z117" s="973"/>
      <c r="AA117" s="1063">
        <v>529973</v>
      </c>
      <c r="AB117" s="1064"/>
      <c r="AC117" s="1064"/>
      <c r="AD117" s="1064"/>
      <c r="AE117" s="1065"/>
      <c r="AF117" s="1066">
        <v>555327</v>
      </c>
      <c r="AG117" s="1064"/>
      <c r="AH117" s="1064"/>
      <c r="AI117" s="1064"/>
      <c r="AJ117" s="1065"/>
      <c r="AK117" s="1066">
        <v>562761</v>
      </c>
      <c r="AL117" s="1064"/>
      <c r="AM117" s="1064"/>
      <c r="AN117" s="1064"/>
      <c r="AO117" s="1065"/>
      <c r="AP117" s="1067"/>
      <c r="AQ117" s="1068"/>
      <c r="AR117" s="1068"/>
      <c r="AS117" s="1068"/>
      <c r="AT117" s="1069"/>
      <c r="AU117" s="987"/>
      <c r="AV117" s="988"/>
      <c r="AW117" s="988"/>
      <c r="AX117" s="988"/>
      <c r="AY117" s="988"/>
      <c r="AZ117" s="1054" t="s">
        <v>442</v>
      </c>
      <c r="BA117" s="1055"/>
      <c r="BB117" s="1055"/>
      <c r="BC117" s="1055"/>
      <c r="BD117" s="1055"/>
      <c r="BE117" s="1055"/>
      <c r="BF117" s="1055"/>
      <c r="BG117" s="1055"/>
      <c r="BH117" s="1055"/>
      <c r="BI117" s="1055"/>
      <c r="BJ117" s="1055"/>
      <c r="BK117" s="1055"/>
      <c r="BL117" s="1055"/>
      <c r="BM117" s="1055"/>
      <c r="BN117" s="1055"/>
      <c r="BO117" s="1055"/>
      <c r="BP117" s="1056"/>
      <c r="BQ117" s="1006" t="s">
        <v>124</v>
      </c>
      <c r="BR117" s="1007"/>
      <c r="BS117" s="1007"/>
      <c r="BT117" s="1007"/>
      <c r="BU117" s="1007"/>
      <c r="BV117" s="1007" t="s">
        <v>124</v>
      </c>
      <c r="BW117" s="1007"/>
      <c r="BX117" s="1007"/>
      <c r="BY117" s="1007"/>
      <c r="BZ117" s="1007"/>
      <c r="CA117" s="1007" t="s">
        <v>124</v>
      </c>
      <c r="CB117" s="1007"/>
      <c r="CC117" s="1007"/>
      <c r="CD117" s="1007"/>
      <c r="CE117" s="1007"/>
      <c r="CF117" s="1001" t="s">
        <v>124</v>
      </c>
      <c r="CG117" s="1002"/>
      <c r="CH117" s="1002"/>
      <c r="CI117" s="1002"/>
      <c r="CJ117" s="1002"/>
      <c r="CK117" s="1032"/>
      <c r="CL117" s="1033"/>
      <c r="CM117" s="1003" t="s">
        <v>443</v>
      </c>
      <c r="CN117" s="1004"/>
      <c r="CO117" s="1004"/>
      <c r="CP117" s="1004"/>
      <c r="CQ117" s="1004"/>
      <c r="CR117" s="1004"/>
      <c r="CS117" s="1004"/>
      <c r="CT117" s="1004"/>
      <c r="CU117" s="1004"/>
      <c r="CV117" s="1004"/>
      <c r="CW117" s="1004"/>
      <c r="CX117" s="1004"/>
      <c r="CY117" s="1004"/>
      <c r="CZ117" s="1004"/>
      <c r="DA117" s="1004"/>
      <c r="DB117" s="1004"/>
      <c r="DC117" s="1004"/>
      <c r="DD117" s="1004"/>
      <c r="DE117" s="1004"/>
      <c r="DF117" s="1005"/>
      <c r="DG117" s="1045" t="s">
        <v>124</v>
      </c>
      <c r="DH117" s="1046"/>
      <c r="DI117" s="1046"/>
      <c r="DJ117" s="1046"/>
      <c r="DK117" s="1047"/>
      <c r="DL117" s="1048" t="s">
        <v>124</v>
      </c>
      <c r="DM117" s="1046"/>
      <c r="DN117" s="1046"/>
      <c r="DO117" s="1046"/>
      <c r="DP117" s="1047"/>
      <c r="DQ117" s="1048" t="s">
        <v>124</v>
      </c>
      <c r="DR117" s="1046"/>
      <c r="DS117" s="1046"/>
      <c r="DT117" s="1046"/>
      <c r="DU117" s="1047"/>
      <c r="DV117" s="1049" t="s">
        <v>124</v>
      </c>
      <c r="DW117" s="1050"/>
      <c r="DX117" s="1050"/>
      <c r="DY117" s="1050"/>
      <c r="DZ117" s="1051"/>
    </row>
    <row r="118" spans="1:130" s="226" customFormat="1" ht="26.25" customHeight="1">
      <c r="A118" s="991" t="s">
        <v>416</v>
      </c>
      <c r="B118" s="972"/>
      <c r="C118" s="972"/>
      <c r="D118" s="972"/>
      <c r="E118" s="972"/>
      <c r="F118" s="972"/>
      <c r="G118" s="972"/>
      <c r="H118" s="972"/>
      <c r="I118" s="972"/>
      <c r="J118" s="972"/>
      <c r="K118" s="972"/>
      <c r="L118" s="972"/>
      <c r="M118" s="972"/>
      <c r="N118" s="972"/>
      <c r="O118" s="972"/>
      <c r="P118" s="972"/>
      <c r="Q118" s="972"/>
      <c r="R118" s="972"/>
      <c r="S118" s="972"/>
      <c r="T118" s="972"/>
      <c r="U118" s="972"/>
      <c r="V118" s="972"/>
      <c r="W118" s="972"/>
      <c r="X118" s="972"/>
      <c r="Y118" s="972"/>
      <c r="Z118" s="973"/>
      <c r="AA118" s="971" t="s">
        <v>414</v>
      </c>
      <c r="AB118" s="972"/>
      <c r="AC118" s="972"/>
      <c r="AD118" s="972"/>
      <c r="AE118" s="973"/>
      <c r="AF118" s="971" t="s">
        <v>301</v>
      </c>
      <c r="AG118" s="972"/>
      <c r="AH118" s="972"/>
      <c r="AI118" s="972"/>
      <c r="AJ118" s="973"/>
      <c r="AK118" s="971" t="s">
        <v>300</v>
      </c>
      <c r="AL118" s="972"/>
      <c r="AM118" s="972"/>
      <c r="AN118" s="972"/>
      <c r="AO118" s="973"/>
      <c r="AP118" s="1058" t="s">
        <v>415</v>
      </c>
      <c r="AQ118" s="1059"/>
      <c r="AR118" s="1059"/>
      <c r="AS118" s="1059"/>
      <c r="AT118" s="1060"/>
      <c r="AU118" s="987"/>
      <c r="AV118" s="988"/>
      <c r="AW118" s="988"/>
      <c r="AX118" s="988"/>
      <c r="AY118" s="988"/>
      <c r="AZ118" s="1061" t="s">
        <v>444</v>
      </c>
      <c r="BA118" s="1052"/>
      <c r="BB118" s="1052"/>
      <c r="BC118" s="1052"/>
      <c r="BD118" s="1052"/>
      <c r="BE118" s="1052"/>
      <c r="BF118" s="1052"/>
      <c r="BG118" s="1052"/>
      <c r="BH118" s="1052"/>
      <c r="BI118" s="1052"/>
      <c r="BJ118" s="1052"/>
      <c r="BK118" s="1052"/>
      <c r="BL118" s="1052"/>
      <c r="BM118" s="1052"/>
      <c r="BN118" s="1052"/>
      <c r="BO118" s="1052"/>
      <c r="BP118" s="1053"/>
      <c r="BQ118" s="1084" t="s">
        <v>124</v>
      </c>
      <c r="BR118" s="1085"/>
      <c r="BS118" s="1085"/>
      <c r="BT118" s="1085"/>
      <c r="BU118" s="1085"/>
      <c r="BV118" s="1085" t="s">
        <v>124</v>
      </c>
      <c r="BW118" s="1085"/>
      <c r="BX118" s="1085"/>
      <c r="BY118" s="1085"/>
      <c r="BZ118" s="1085"/>
      <c r="CA118" s="1085" t="s">
        <v>124</v>
      </c>
      <c r="CB118" s="1085"/>
      <c r="CC118" s="1085"/>
      <c r="CD118" s="1085"/>
      <c r="CE118" s="1085"/>
      <c r="CF118" s="1001" t="s">
        <v>124</v>
      </c>
      <c r="CG118" s="1002"/>
      <c r="CH118" s="1002"/>
      <c r="CI118" s="1002"/>
      <c r="CJ118" s="1002"/>
      <c r="CK118" s="1032"/>
      <c r="CL118" s="1033"/>
      <c r="CM118" s="1003" t="s">
        <v>445</v>
      </c>
      <c r="CN118" s="1004"/>
      <c r="CO118" s="1004"/>
      <c r="CP118" s="1004"/>
      <c r="CQ118" s="1004"/>
      <c r="CR118" s="1004"/>
      <c r="CS118" s="1004"/>
      <c r="CT118" s="1004"/>
      <c r="CU118" s="1004"/>
      <c r="CV118" s="1004"/>
      <c r="CW118" s="1004"/>
      <c r="CX118" s="1004"/>
      <c r="CY118" s="1004"/>
      <c r="CZ118" s="1004"/>
      <c r="DA118" s="1004"/>
      <c r="DB118" s="1004"/>
      <c r="DC118" s="1004"/>
      <c r="DD118" s="1004"/>
      <c r="DE118" s="1004"/>
      <c r="DF118" s="1005"/>
      <c r="DG118" s="1045" t="s">
        <v>124</v>
      </c>
      <c r="DH118" s="1046"/>
      <c r="DI118" s="1046"/>
      <c r="DJ118" s="1046"/>
      <c r="DK118" s="1047"/>
      <c r="DL118" s="1048" t="s">
        <v>124</v>
      </c>
      <c r="DM118" s="1046"/>
      <c r="DN118" s="1046"/>
      <c r="DO118" s="1046"/>
      <c r="DP118" s="1047"/>
      <c r="DQ118" s="1048" t="s">
        <v>124</v>
      </c>
      <c r="DR118" s="1046"/>
      <c r="DS118" s="1046"/>
      <c r="DT118" s="1046"/>
      <c r="DU118" s="1047"/>
      <c r="DV118" s="1049" t="s">
        <v>124</v>
      </c>
      <c r="DW118" s="1050"/>
      <c r="DX118" s="1050"/>
      <c r="DY118" s="1050"/>
      <c r="DZ118" s="1051"/>
    </row>
    <row r="119" spans="1:130" s="226" customFormat="1" ht="26.25" customHeight="1">
      <c r="A119" s="1145" t="s">
        <v>419</v>
      </c>
      <c r="B119" s="1031"/>
      <c r="C119" s="1010" t="s">
        <v>420</v>
      </c>
      <c r="D119" s="1011"/>
      <c r="E119" s="1011"/>
      <c r="F119" s="1011"/>
      <c r="G119" s="1011"/>
      <c r="H119" s="1011"/>
      <c r="I119" s="1011"/>
      <c r="J119" s="1011"/>
      <c r="K119" s="1011"/>
      <c r="L119" s="1011"/>
      <c r="M119" s="1011"/>
      <c r="N119" s="1011"/>
      <c r="O119" s="1011"/>
      <c r="P119" s="1011"/>
      <c r="Q119" s="1011"/>
      <c r="R119" s="1011"/>
      <c r="S119" s="1011"/>
      <c r="T119" s="1011"/>
      <c r="U119" s="1011"/>
      <c r="V119" s="1011"/>
      <c r="W119" s="1011"/>
      <c r="X119" s="1011"/>
      <c r="Y119" s="1011"/>
      <c r="Z119" s="1012"/>
      <c r="AA119" s="978" t="s">
        <v>124</v>
      </c>
      <c r="AB119" s="979"/>
      <c r="AC119" s="979"/>
      <c r="AD119" s="979"/>
      <c r="AE119" s="980"/>
      <c r="AF119" s="981" t="s">
        <v>124</v>
      </c>
      <c r="AG119" s="979"/>
      <c r="AH119" s="979"/>
      <c r="AI119" s="979"/>
      <c r="AJ119" s="980"/>
      <c r="AK119" s="981" t="s">
        <v>124</v>
      </c>
      <c r="AL119" s="979"/>
      <c r="AM119" s="979"/>
      <c r="AN119" s="979"/>
      <c r="AO119" s="980"/>
      <c r="AP119" s="982" t="s">
        <v>124</v>
      </c>
      <c r="AQ119" s="983"/>
      <c r="AR119" s="983"/>
      <c r="AS119" s="983"/>
      <c r="AT119" s="984"/>
      <c r="AU119" s="989"/>
      <c r="AV119" s="990"/>
      <c r="AW119" s="990"/>
      <c r="AX119" s="990"/>
      <c r="AY119" s="990"/>
      <c r="AZ119" s="257" t="s">
        <v>182</v>
      </c>
      <c r="BA119" s="257"/>
      <c r="BB119" s="257"/>
      <c r="BC119" s="257"/>
      <c r="BD119" s="257"/>
      <c r="BE119" s="257"/>
      <c r="BF119" s="257"/>
      <c r="BG119" s="257"/>
      <c r="BH119" s="257"/>
      <c r="BI119" s="257"/>
      <c r="BJ119" s="257"/>
      <c r="BK119" s="257"/>
      <c r="BL119" s="257"/>
      <c r="BM119" s="257"/>
      <c r="BN119" s="257"/>
      <c r="BO119" s="1062" t="s">
        <v>446</v>
      </c>
      <c r="BP119" s="1093"/>
      <c r="BQ119" s="1084">
        <v>6921162</v>
      </c>
      <c r="BR119" s="1085"/>
      <c r="BS119" s="1085"/>
      <c r="BT119" s="1085"/>
      <c r="BU119" s="1085"/>
      <c r="BV119" s="1085">
        <v>6545195</v>
      </c>
      <c r="BW119" s="1085"/>
      <c r="BX119" s="1085"/>
      <c r="BY119" s="1085"/>
      <c r="BZ119" s="1085"/>
      <c r="CA119" s="1085">
        <v>6398949</v>
      </c>
      <c r="CB119" s="1085"/>
      <c r="CC119" s="1085"/>
      <c r="CD119" s="1085"/>
      <c r="CE119" s="1085"/>
      <c r="CF119" s="1086"/>
      <c r="CG119" s="1087"/>
      <c r="CH119" s="1087"/>
      <c r="CI119" s="1087"/>
      <c r="CJ119" s="1088"/>
      <c r="CK119" s="1034"/>
      <c r="CL119" s="1035"/>
      <c r="CM119" s="1089" t="s">
        <v>447</v>
      </c>
      <c r="CN119" s="1090"/>
      <c r="CO119" s="1090"/>
      <c r="CP119" s="1090"/>
      <c r="CQ119" s="1090"/>
      <c r="CR119" s="1090"/>
      <c r="CS119" s="1090"/>
      <c r="CT119" s="1090"/>
      <c r="CU119" s="1090"/>
      <c r="CV119" s="1090"/>
      <c r="CW119" s="1090"/>
      <c r="CX119" s="1090"/>
      <c r="CY119" s="1090"/>
      <c r="CZ119" s="1090"/>
      <c r="DA119" s="1090"/>
      <c r="DB119" s="1090"/>
      <c r="DC119" s="1090"/>
      <c r="DD119" s="1090"/>
      <c r="DE119" s="1090"/>
      <c r="DF119" s="1091"/>
      <c r="DG119" s="1092" t="s">
        <v>124</v>
      </c>
      <c r="DH119" s="1071"/>
      <c r="DI119" s="1071"/>
      <c r="DJ119" s="1071"/>
      <c r="DK119" s="1072"/>
      <c r="DL119" s="1070" t="s">
        <v>124</v>
      </c>
      <c r="DM119" s="1071"/>
      <c r="DN119" s="1071"/>
      <c r="DO119" s="1071"/>
      <c r="DP119" s="1072"/>
      <c r="DQ119" s="1070" t="s">
        <v>124</v>
      </c>
      <c r="DR119" s="1071"/>
      <c r="DS119" s="1071"/>
      <c r="DT119" s="1071"/>
      <c r="DU119" s="1072"/>
      <c r="DV119" s="1073" t="s">
        <v>124</v>
      </c>
      <c r="DW119" s="1074"/>
      <c r="DX119" s="1074"/>
      <c r="DY119" s="1074"/>
      <c r="DZ119" s="1075"/>
    </row>
    <row r="120" spans="1:130" s="226" customFormat="1" ht="26.25" customHeight="1">
      <c r="A120" s="1146"/>
      <c r="B120" s="1033"/>
      <c r="C120" s="1003" t="s">
        <v>424</v>
      </c>
      <c r="D120" s="1004"/>
      <c r="E120" s="1004"/>
      <c r="F120" s="1004"/>
      <c r="G120" s="1004"/>
      <c r="H120" s="1004"/>
      <c r="I120" s="1004"/>
      <c r="J120" s="1004"/>
      <c r="K120" s="1004"/>
      <c r="L120" s="1004"/>
      <c r="M120" s="1004"/>
      <c r="N120" s="1004"/>
      <c r="O120" s="1004"/>
      <c r="P120" s="1004"/>
      <c r="Q120" s="1004"/>
      <c r="R120" s="1004"/>
      <c r="S120" s="1004"/>
      <c r="T120" s="1004"/>
      <c r="U120" s="1004"/>
      <c r="V120" s="1004"/>
      <c r="W120" s="1004"/>
      <c r="X120" s="1004"/>
      <c r="Y120" s="1004"/>
      <c r="Z120" s="1005"/>
      <c r="AA120" s="1045" t="s">
        <v>124</v>
      </c>
      <c r="AB120" s="1046"/>
      <c r="AC120" s="1046"/>
      <c r="AD120" s="1046"/>
      <c r="AE120" s="1047"/>
      <c r="AF120" s="1048" t="s">
        <v>124</v>
      </c>
      <c r="AG120" s="1046"/>
      <c r="AH120" s="1046"/>
      <c r="AI120" s="1046"/>
      <c r="AJ120" s="1047"/>
      <c r="AK120" s="1048" t="s">
        <v>124</v>
      </c>
      <c r="AL120" s="1046"/>
      <c r="AM120" s="1046"/>
      <c r="AN120" s="1046"/>
      <c r="AO120" s="1047"/>
      <c r="AP120" s="1049" t="s">
        <v>124</v>
      </c>
      <c r="AQ120" s="1050"/>
      <c r="AR120" s="1050"/>
      <c r="AS120" s="1050"/>
      <c r="AT120" s="1051"/>
      <c r="AU120" s="1076" t="s">
        <v>448</v>
      </c>
      <c r="AV120" s="1077"/>
      <c r="AW120" s="1077"/>
      <c r="AX120" s="1077"/>
      <c r="AY120" s="1078"/>
      <c r="AZ120" s="1027" t="s">
        <v>449</v>
      </c>
      <c r="BA120" s="976"/>
      <c r="BB120" s="976"/>
      <c r="BC120" s="976"/>
      <c r="BD120" s="976"/>
      <c r="BE120" s="976"/>
      <c r="BF120" s="976"/>
      <c r="BG120" s="976"/>
      <c r="BH120" s="976"/>
      <c r="BI120" s="976"/>
      <c r="BJ120" s="976"/>
      <c r="BK120" s="976"/>
      <c r="BL120" s="976"/>
      <c r="BM120" s="976"/>
      <c r="BN120" s="976"/>
      <c r="BO120" s="976"/>
      <c r="BP120" s="977"/>
      <c r="BQ120" s="1013">
        <v>2036439</v>
      </c>
      <c r="BR120" s="1014"/>
      <c r="BS120" s="1014"/>
      <c r="BT120" s="1014"/>
      <c r="BU120" s="1014"/>
      <c r="BV120" s="1014">
        <v>2095480</v>
      </c>
      <c r="BW120" s="1014"/>
      <c r="BX120" s="1014"/>
      <c r="BY120" s="1014"/>
      <c r="BZ120" s="1014"/>
      <c r="CA120" s="1014">
        <v>2133837</v>
      </c>
      <c r="CB120" s="1014"/>
      <c r="CC120" s="1014"/>
      <c r="CD120" s="1014"/>
      <c r="CE120" s="1014"/>
      <c r="CF120" s="1028">
        <v>86.8</v>
      </c>
      <c r="CG120" s="1029"/>
      <c r="CH120" s="1029"/>
      <c r="CI120" s="1029"/>
      <c r="CJ120" s="1029"/>
      <c r="CK120" s="1094" t="s">
        <v>450</v>
      </c>
      <c r="CL120" s="1095"/>
      <c r="CM120" s="1095"/>
      <c r="CN120" s="1095"/>
      <c r="CO120" s="1096"/>
      <c r="CP120" s="1102"/>
      <c r="CQ120" s="1103"/>
      <c r="CR120" s="1103"/>
      <c r="CS120" s="1103"/>
      <c r="CT120" s="1103"/>
      <c r="CU120" s="1103"/>
      <c r="CV120" s="1103"/>
      <c r="CW120" s="1103"/>
      <c r="CX120" s="1103"/>
      <c r="CY120" s="1103"/>
      <c r="CZ120" s="1103"/>
      <c r="DA120" s="1103"/>
      <c r="DB120" s="1103"/>
      <c r="DC120" s="1103"/>
      <c r="DD120" s="1103"/>
      <c r="DE120" s="1103"/>
      <c r="DF120" s="1104"/>
      <c r="DG120" s="1013"/>
      <c r="DH120" s="1014"/>
      <c r="DI120" s="1014"/>
      <c r="DJ120" s="1014"/>
      <c r="DK120" s="1014"/>
      <c r="DL120" s="1014"/>
      <c r="DM120" s="1014"/>
      <c r="DN120" s="1014"/>
      <c r="DO120" s="1014"/>
      <c r="DP120" s="1014"/>
      <c r="DQ120" s="1014"/>
      <c r="DR120" s="1014"/>
      <c r="DS120" s="1014"/>
      <c r="DT120" s="1014"/>
      <c r="DU120" s="1014"/>
      <c r="DV120" s="1015"/>
      <c r="DW120" s="1015"/>
      <c r="DX120" s="1015"/>
      <c r="DY120" s="1015"/>
      <c r="DZ120" s="1016"/>
    </row>
    <row r="121" spans="1:130" s="226" customFormat="1" ht="26.25" customHeight="1">
      <c r="A121" s="1146"/>
      <c r="B121" s="1033"/>
      <c r="C121" s="1054" t="s">
        <v>451</v>
      </c>
      <c r="D121" s="1055"/>
      <c r="E121" s="1055"/>
      <c r="F121" s="1055"/>
      <c r="G121" s="1055"/>
      <c r="H121" s="1055"/>
      <c r="I121" s="1055"/>
      <c r="J121" s="1055"/>
      <c r="K121" s="1055"/>
      <c r="L121" s="1055"/>
      <c r="M121" s="1055"/>
      <c r="N121" s="1055"/>
      <c r="O121" s="1055"/>
      <c r="P121" s="1055"/>
      <c r="Q121" s="1055"/>
      <c r="R121" s="1055"/>
      <c r="S121" s="1055"/>
      <c r="T121" s="1055"/>
      <c r="U121" s="1055"/>
      <c r="V121" s="1055"/>
      <c r="W121" s="1055"/>
      <c r="X121" s="1055"/>
      <c r="Y121" s="1055"/>
      <c r="Z121" s="1056"/>
      <c r="AA121" s="1045" t="s">
        <v>124</v>
      </c>
      <c r="AB121" s="1046"/>
      <c r="AC121" s="1046"/>
      <c r="AD121" s="1046"/>
      <c r="AE121" s="1047"/>
      <c r="AF121" s="1048" t="s">
        <v>124</v>
      </c>
      <c r="AG121" s="1046"/>
      <c r="AH121" s="1046"/>
      <c r="AI121" s="1046"/>
      <c r="AJ121" s="1047"/>
      <c r="AK121" s="1048" t="s">
        <v>124</v>
      </c>
      <c r="AL121" s="1046"/>
      <c r="AM121" s="1046"/>
      <c r="AN121" s="1046"/>
      <c r="AO121" s="1047"/>
      <c r="AP121" s="1049" t="s">
        <v>124</v>
      </c>
      <c r="AQ121" s="1050"/>
      <c r="AR121" s="1050"/>
      <c r="AS121" s="1050"/>
      <c r="AT121" s="1051"/>
      <c r="AU121" s="1079"/>
      <c r="AV121" s="1080"/>
      <c r="AW121" s="1080"/>
      <c r="AX121" s="1080"/>
      <c r="AY121" s="1081"/>
      <c r="AZ121" s="1036" t="s">
        <v>452</v>
      </c>
      <c r="BA121" s="1037"/>
      <c r="BB121" s="1037"/>
      <c r="BC121" s="1037"/>
      <c r="BD121" s="1037"/>
      <c r="BE121" s="1037"/>
      <c r="BF121" s="1037"/>
      <c r="BG121" s="1037"/>
      <c r="BH121" s="1037"/>
      <c r="BI121" s="1037"/>
      <c r="BJ121" s="1037"/>
      <c r="BK121" s="1037"/>
      <c r="BL121" s="1037"/>
      <c r="BM121" s="1037"/>
      <c r="BN121" s="1037"/>
      <c r="BO121" s="1037"/>
      <c r="BP121" s="1038"/>
      <c r="BQ121" s="1006" t="s">
        <v>124</v>
      </c>
      <c r="BR121" s="1007"/>
      <c r="BS121" s="1007"/>
      <c r="BT121" s="1007"/>
      <c r="BU121" s="1007"/>
      <c r="BV121" s="1007" t="s">
        <v>124</v>
      </c>
      <c r="BW121" s="1007"/>
      <c r="BX121" s="1007"/>
      <c r="BY121" s="1007"/>
      <c r="BZ121" s="1007"/>
      <c r="CA121" s="1007" t="s">
        <v>124</v>
      </c>
      <c r="CB121" s="1007"/>
      <c r="CC121" s="1007"/>
      <c r="CD121" s="1007"/>
      <c r="CE121" s="1007"/>
      <c r="CF121" s="1001" t="s">
        <v>124</v>
      </c>
      <c r="CG121" s="1002"/>
      <c r="CH121" s="1002"/>
      <c r="CI121" s="1002"/>
      <c r="CJ121" s="1002"/>
      <c r="CK121" s="1097"/>
      <c r="CL121" s="1098"/>
      <c r="CM121" s="1098"/>
      <c r="CN121" s="1098"/>
      <c r="CO121" s="1099"/>
      <c r="CP121" s="1107"/>
      <c r="CQ121" s="1108"/>
      <c r="CR121" s="1108"/>
      <c r="CS121" s="1108"/>
      <c r="CT121" s="1108"/>
      <c r="CU121" s="1108"/>
      <c r="CV121" s="1108"/>
      <c r="CW121" s="1108"/>
      <c r="CX121" s="1108"/>
      <c r="CY121" s="1108"/>
      <c r="CZ121" s="1108"/>
      <c r="DA121" s="1108"/>
      <c r="DB121" s="1108"/>
      <c r="DC121" s="1108"/>
      <c r="DD121" s="1108"/>
      <c r="DE121" s="1108"/>
      <c r="DF121" s="1109"/>
      <c r="DG121" s="1006"/>
      <c r="DH121" s="1007"/>
      <c r="DI121" s="1007"/>
      <c r="DJ121" s="1007"/>
      <c r="DK121" s="1007"/>
      <c r="DL121" s="1007"/>
      <c r="DM121" s="1007"/>
      <c r="DN121" s="1007"/>
      <c r="DO121" s="1007"/>
      <c r="DP121" s="1007"/>
      <c r="DQ121" s="1007"/>
      <c r="DR121" s="1007"/>
      <c r="DS121" s="1007"/>
      <c r="DT121" s="1007"/>
      <c r="DU121" s="1007"/>
      <c r="DV121" s="1008"/>
      <c r="DW121" s="1008"/>
      <c r="DX121" s="1008"/>
      <c r="DY121" s="1008"/>
      <c r="DZ121" s="1009"/>
    </row>
    <row r="122" spans="1:130" s="226" customFormat="1" ht="26.25" customHeight="1">
      <c r="A122" s="1146"/>
      <c r="B122" s="1033"/>
      <c r="C122" s="1003" t="s">
        <v>434</v>
      </c>
      <c r="D122" s="1004"/>
      <c r="E122" s="1004"/>
      <c r="F122" s="1004"/>
      <c r="G122" s="1004"/>
      <c r="H122" s="1004"/>
      <c r="I122" s="1004"/>
      <c r="J122" s="1004"/>
      <c r="K122" s="1004"/>
      <c r="L122" s="1004"/>
      <c r="M122" s="1004"/>
      <c r="N122" s="1004"/>
      <c r="O122" s="1004"/>
      <c r="P122" s="1004"/>
      <c r="Q122" s="1004"/>
      <c r="R122" s="1004"/>
      <c r="S122" s="1004"/>
      <c r="T122" s="1004"/>
      <c r="U122" s="1004"/>
      <c r="V122" s="1004"/>
      <c r="W122" s="1004"/>
      <c r="X122" s="1004"/>
      <c r="Y122" s="1004"/>
      <c r="Z122" s="1005"/>
      <c r="AA122" s="1045" t="s">
        <v>124</v>
      </c>
      <c r="AB122" s="1046"/>
      <c r="AC122" s="1046"/>
      <c r="AD122" s="1046"/>
      <c r="AE122" s="1047"/>
      <c r="AF122" s="1048" t="s">
        <v>124</v>
      </c>
      <c r="AG122" s="1046"/>
      <c r="AH122" s="1046"/>
      <c r="AI122" s="1046"/>
      <c r="AJ122" s="1047"/>
      <c r="AK122" s="1048" t="s">
        <v>124</v>
      </c>
      <c r="AL122" s="1046"/>
      <c r="AM122" s="1046"/>
      <c r="AN122" s="1046"/>
      <c r="AO122" s="1047"/>
      <c r="AP122" s="1049" t="s">
        <v>124</v>
      </c>
      <c r="AQ122" s="1050"/>
      <c r="AR122" s="1050"/>
      <c r="AS122" s="1050"/>
      <c r="AT122" s="1051"/>
      <c r="AU122" s="1079"/>
      <c r="AV122" s="1080"/>
      <c r="AW122" s="1080"/>
      <c r="AX122" s="1080"/>
      <c r="AY122" s="1081"/>
      <c r="AZ122" s="1061" t="s">
        <v>453</v>
      </c>
      <c r="BA122" s="1052"/>
      <c r="BB122" s="1052"/>
      <c r="BC122" s="1052"/>
      <c r="BD122" s="1052"/>
      <c r="BE122" s="1052"/>
      <c r="BF122" s="1052"/>
      <c r="BG122" s="1052"/>
      <c r="BH122" s="1052"/>
      <c r="BI122" s="1052"/>
      <c r="BJ122" s="1052"/>
      <c r="BK122" s="1052"/>
      <c r="BL122" s="1052"/>
      <c r="BM122" s="1052"/>
      <c r="BN122" s="1052"/>
      <c r="BO122" s="1052"/>
      <c r="BP122" s="1053"/>
      <c r="BQ122" s="1084">
        <v>4324889</v>
      </c>
      <c r="BR122" s="1085"/>
      <c r="BS122" s="1085"/>
      <c r="BT122" s="1085"/>
      <c r="BU122" s="1085"/>
      <c r="BV122" s="1085">
        <v>4181921</v>
      </c>
      <c r="BW122" s="1085"/>
      <c r="BX122" s="1085"/>
      <c r="BY122" s="1085"/>
      <c r="BZ122" s="1085"/>
      <c r="CA122" s="1085">
        <v>4073939</v>
      </c>
      <c r="CB122" s="1085"/>
      <c r="CC122" s="1085"/>
      <c r="CD122" s="1085"/>
      <c r="CE122" s="1085"/>
      <c r="CF122" s="1105">
        <v>165.8</v>
      </c>
      <c r="CG122" s="1106"/>
      <c r="CH122" s="1106"/>
      <c r="CI122" s="1106"/>
      <c r="CJ122" s="1106"/>
      <c r="CK122" s="1097"/>
      <c r="CL122" s="1098"/>
      <c r="CM122" s="1098"/>
      <c r="CN122" s="1098"/>
      <c r="CO122" s="1099"/>
      <c r="CP122" s="1107"/>
      <c r="CQ122" s="1108"/>
      <c r="CR122" s="1108"/>
      <c r="CS122" s="1108"/>
      <c r="CT122" s="1108"/>
      <c r="CU122" s="1108"/>
      <c r="CV122" s="1108"/>
      <c r="CW122" s="1108"/>
      <c r="CX122" s="1108"/>
      <c r="CY122" s="1108"/>
      <c r="CZ122" s="1108"/>
      <c r="DA122" s="1108"/>
      <c r="DB122" s="1108"/>
      <c r="DC122" s="1108"/>
      <c r="DD122" s="1108"/>
      <c r="DE122" s="1108"/>
      <c r="DF122" s="1109"/>
      <c r="DG122" s="1006"/>
      <c r="DH122" s="1007"/>
      <c r="DI122" s="1007"/>
      <c r="DJ122" s="1007"/>
      <c r="DK122" s="1007"/>
      <c r="DL122" s="1007"/>
      <c r="DM122" s="1007"/>
      <c r="DN122" s="1007"/>
      <c r="DO122" s="1007"/>
      <c r="DP122" s="1007"/>
      <c r="DQ122" s="1007"/>
      <c r="DR122" s="1007"/>
      <c r="DS122" s="1007"/>
      <c r="DT122" s="1007"/>
      <c r="DU122" s="1007"/>
      <c r="DV122" s="1008"/>
      <c r="DW122" s="1008"/>
      <c r="DX122" s="1008"/>
      <c r="DY122" s="1008"/>
      <c r="DZ122" s="1009"/>
    </row>
    <row r="123" spans="1:130" s="226" customFormat="1" ht="26.25" customHeight="1">
      <c r="A123" s="1146"/>
      <c r="B123" s="1033"/>
      <c r="C123" s="1003" t="s">
        <v>440</v>
      </c>
      <c r="D123" s="1004"/>
      <c r="E123" s="1004"/>
      <c r="F123" s="1004"/>
      <c r="G123" s="1004"/>
      <c r="H123" s="1004"/>
      <c r="I123" s="1004"/>
      <c r="J123" s="1004"/>
      <c r="K123" s="1004"/>
      <c r="L123" s="1004"/>
      <c r="M123" s="1004"/>
      <c r="N123" s="1004"/>
      <c r="O123" s="1004"/>
      <c r="P123" s="1004"/>
      <c r="Q123" s="1004"/>
      <c r="R123" s="1004"/>
      <c r="S123" s="1004"/>
      <c r="T123" s="1004"/>
      <c r="U123" s="1004"/>
      <c r="V123" s="1004"/>
      <c r="W123" s="1004"/>
      <c r="X123" s="1004"/>
      <c r="Y123" s="1004"/>
      <c r="Z123" s="1005"/>
      <c r="AA123" s="1045" t="s">
        <v>124</v>
      </c>
      <c r="AB123" s="1046"/>
      <c r="AC123" s="1046"/>
      <c r="AD123" s="1046"/>
      <c r="AE123" s="1047"/>
      <c r="AF123" s="1048" t="s">
        <v>124</v>
      </c>
      <c r="AG123" s="1046"/>
      <c r="AH123" s="1046"/>
      <c r="AI123" s="1046"/>
      <c r="AJ123" s="1047"/>
      <c r="AK123" s="1048" t="s">
        <v>124</v>
      </c>
      <c r="AL123" s="1046"/>
      <c r="AM123" s="1046"/>
      <c r="AN123" s="1046"/>
      <c r="AO123" s="1047"/>
      <c r="AP123" s="1049" t="s">
        <v>124</v>
      </c>
      <c r="AQ123" s="1050"/>
      <c r="AR123" s="1050"/>
      <c r="AS123" s="1050"/>
      <c r="AT123" s="1051"/>
      <c r="AU123" s="1082"/>
      <c r="AV123" s="1083"/>
      <c r="AW123" s="1083"/>
      <c r="AX123" s="1083"/>
      <c r="AY123" s="1083"/>
      <c r="AZ123" s="257" t="s">
        <v>182</v>
      </c>
      <c r="BA123" s="257"/>
      <c r="BB123" s="257"/>
      <c r="BC123" s="257"/>
      <c r="BD123" s="257"/>
      <c r="BE123" s="257"/>
      <c r="BF123" s="257"/>
      <c r="BG123" s="257"/>
      <c r="BH123" s="257"/>
      <c r="BI123" s="257"/>
      <c r="BJ123" s="257"/>
      <c r="BK123" s="257"/>
      <c r="BL123" s="257"/>
      <c r="BM123" s="257"/>
      <c r="BN123" s="257"/>
      <c r="BO123" s="1062" t="s">
        <v>454</v>
      </c>
      <c r="BP123" s="1093"/>
      <c r="BQ123" s="1152">
        <v>6361328</v>
      </c>
      <c r="BR123" s="1153"/>
      <c r="BS123" s="1153"/>
      <c r="BT123" s="1153"/>
      <c r="BU123" s="1153"/>
      <c r="BV123" s="1153">
        <v>6277401</v>
      </c>
      <c r="BW123" s="1153"/>
      <c r="BX123" s="1153"/>
      <c r="BY123" s="1153"/>
      <c r="BZ123" s="1153"/>
      <c r="CA123" s="1153">
        <v>6207776</v>
      </c>
      <c r="CB123" s="1153"/>
      <c r="CC123" s="1153"/>
      <c r="CD123" s="1153"/>
      <c r="CE123" s="1153"/>
      <c r="CF123" s="1086"/>
      <c r="CG123" s="1087"/>
      <c r="CH123" s="1087"/>
      <c r="CI123" s="1087"/>
      <c r="CJ123" s="1088"/>
      <c r="CK123" s="1097"/>
      <c r="CL123" s="1098"/>
      <c r="CM123" s="1098"/>
      <c r="CN123" s="1098"/>
      <c r="CO123" s="1099"/>
      <c r="CP123" s="1107"/>
      <c r="CQ123" s="1108"/>
      <c r="CR123" s="1108"/>
      <c r="CS123" s="1108"/>
      <c r="CT123" s="1108"/>
      <c r="CU123" s="1108"/>
      <c r="CV123" s="1108"/>
      <c r="CW123" s="1108"/>
      <c r="CX123" s="1108"/>
      <c r="CY123" s="1108"/>
      <c r="CZ123" s="1108"/>
      <c r="DA123" s="1108"/>
      <c r="DB123" s="1108"/>
      <c r="DC123" s="1108"/>
      <c r="DD123" s="1108"/>
      <c r="DE123" s="1108"/>
      <c r="DF123" s="1109"/>
      <c r="DG123" s="1045"/>
      <c r="DH123" s="1046"/>
      <c r="DI123" s="1046"/>
      <c r="DJ123" s="1046"/>
      <c r="DK123" s="1047"/>
      <c r="DL123" s="1048"/>
      <c r="DM123" s="1046"/>
      <c r="DN123" s="1046"/>
      <c r="DO123" s="1046"/>
      <c r="DP123" s="1047"/>
      <c r="DQ123" s="1048"/>
      <c r="DR123" s="1046"/>
      <c r="DS123" s="1046"/>
      <c r="DT123" s="1046"/>
      <c r="DU123" s="1047"/>
      <c r="DV123" s="1049"/>
      <c r="DW123" s="1050"/>
      <c r="DX123" s="1050"/>
      <c r="DY123" s="1050"/>
      <c r="DZ123" s="1051"/>
    </row>
    <row r="124" spans="1:130" s="226" customFormat="1" ht="26.25" customHeight="1" thickBot="1">
      <c r="A124" s="1146"/>
      <c r="B124" s="1033"/>
      <c r="C124" s="1003" t="s">
        <v>443</v>
      </c>
      <c r="D124" s="1004"/>
      <c r="E124" s="1004"/>
      <c r="F124" s="1004"/>
      <c r="G124" s="1004"/>
      <c r="H124" s="1004"/>
      <c r="I124" s="1004"/>
      <c r="J124" s="1004"/>
      <c r="K124" s="1004"/>
      <c r="L124" s="1004"/>
      <c r="M124" s="1004"/>
      <c r="N124" s="1004"/>
      <c r="O124" s="1004"/>
      <c r="P124" s="1004"/>
      <c r="Q124" s="1004"/>
      <c r="R124" s="1004"/>
      <c r="S124" s="1004"/>
      <c r="T124" s="1004"/>
      <c r="U124" s="1004"/>
      <c r="V124" s="1004"/>
      <c r="W124" s="1004"/>
      <c r="X124" s="1004"/>
      <c r="Y124" s="1004"/>
      <c r="Z124" s="1005"/>
      <c r="AA124" s="1045" t="s">
        <v>124</v>
      </c>
      <c r="AB124" s="1046"/>
      <c r="AC124" s="1046"/>
      <c r="AD124" s="1046"/>
      <c r="AE124" s="1047"/>
      <c r="AF124" s="1048" t="s">
        <v>124</v>
      </c>
      <c r="AG124" s="1046"/>
      <c r="AH124" s="1046"/>
      <c r="AI124" s="1046"/>
      <c r="AJ124" s="1047"/>
      <c r="AK124" s="1048" t="s">
        <v>124</v>
      </c>
      <c r="AL124" s="1046"/>
      <c r="AM124" s="1046"/>
      <c r="AN124" s="1046"/>
      <c r="AO124" s="1047"/>
      <c r="AP124" s="1049" t="s">
        <v>124</v>
      </c>
      <c r="AQ124" s="1050"/>
      <c r="AR124" s="1050"/>
      <c r="AS124" s="1050"/>
      <c r="AT124" s="1051"/>
      <c r="AU124" s="1148" t="s">
        <v>455</v>
      </c>
      <c r="AV124" s="1149"/>
      <c r="AW124" s="1149"/>
      <c r="AX124" s="1149"/>
      <c r="AY124" s="1149"/>
      <c r="AZ124" s="1149"/>
      <c r="BA124" s="1149"/>
      <c r="BB124" s="1149"/>
      <c r="BC124" s="1149"/>
      <c r="BD124" s="1149"/>
      <c r="BE124" s="1149"/>
      <c r="BF124" s="1149"/>
      <c r="BG124" s="1149"/>
      <c r="BH124" s="1149"/>
      <c r="BI124" s="1149"/>
      <c r="BJ124" s="1149"/>
      <c r="BK124" s="1149"/>
      <c r="BL124" s="1149"/>
      <c r="BM124" s="1149"/>
      <c r="BN124" s="1149"/>
      <c r="BO124" s="1149"/>
      <c r="BP124" s="1150"/>
      <c r="BQ124" s="1151">
        <v>21.5</v>
      </c>
      <c r="BR124" s="1115"/>
      <c r="BS124" s="1115"/>
      <c r="BT124" s="1115"/>
      <c r="BU124" s="1115"/>
      <c r="BV124" s="1115">
        <v>10.7</v>
      </c>
      <c r="BW124" s="1115"/>
      <c r="BX124" s="1115"/>
      <c r="BY124" s="1115"/>
      <c r="BZ124" s="1115"/>
      <c r="CA124" s="1115">
        <v>7.7</v>
      </c>
      <c r="CB124" s="1115"/>
      <c r="CC124" s="1115"/>
      <c r="CD124" s="1115"/>
      <c r="CE124" s="1115"/>
      <c r="CF124" s="1116"/>
      <c r="CG124" s="1117"/>
      <c r="CH124" s="1117"/>
      <c r="CI124" s="1117"/>
      <c r="CJ124" s="1118"/>
      <c r="CK124" s="1100"/>
      <c r="CL124" s="1100"/>
      <c r="CM124" s="1100"/>
      <c r="CN124" s="1100"/>
      <c r="CO124" s="1101"/>
      <c r="CP124" s="1107"/>
      <c r="CQ124" s="1108"/>
      <c r="CR124" s="1108"/>
      <c r="CS124" s="1108"/>
      <c r="CT124" s="1108"/>
      <c r="CU124" s="1108"/>
      <c r="CV124" s="1108"/>
      <c r="CW124" s="1108"/>
      <c r="CX124" s="1108"/>
      <c r="CY124" s="1108"/>
      <c r="CZ124" s="1108"/>
      <c r="DA124" s="1108"/>
      <c r="DB124" s="1108"/>
      <c r="DC124" s="1108"/>
      <c r="DD124" s="1108"/>
      <c r="DE124" s="1108"/>
      <c r="DF124" s="1109"/>
      <c r="DG124" s="1092"/>
      <c r="DH124" s="1071"/>
      <c r="DI124" s="1071"/>
      <c r="DJ124" s="1071"/>
      <c r="DK124" s="1072"/>
      <c r="DL124" s="1070"/>
      <c r="DM124" s="1071"/>
      <c r="DN124" s="1071"/>
      <c r="DO124" s="1071"/>
      <c r="DP124" s="1072"/>
      <c r="DQ124" s="1070"/>
      <c r="DR124" s="1071"/>
      <c r="DS124" s="1071"/>
      <c r="DT124" s="1071"/>
      <c r="DU124" s="1072"/>
      <c r="DV124" s="1073"/>
      <c r="DW124" s="1074"/>
      <c r="DX124" s="1074"/>
      <c r="DY124" s="1074"/>
      <c r="DZ124" s="1075"/>
    </row>
    <row r="125" spans="1:130" s="226" customFormat="1" ht="26.25" customHeight="1">
      <c r="A125" s="1146"/>
      <c r="B125" s="1033"/>
      <c r="C125" s="1003" t="s">
        <v>445</v>
      </c>
      <c r="D125" s="1004"/>
      <c r="E125" s="1004"/>
      <c r="F125" s="1004"/>
      <c r="G125" s="1004"/>
      <c r="H125" s="1004"/>
      <c r="I125" s="1004"/>
      <c r="J125" s="1004"/>
      <c r="K125" s="1004"/>
      <c r="L125" s="1004"/>
      <c r="M125" s="1004"/>
      <c r="N125" s="1004"/>
      <c r="O125" s="1004"/>
      <c r="P125" s="1004"/>
      <c r="Q125" s="1004"/>
      <c r="R125" s="1004"/>
      <c r="S125" s="1004"/>
      <c r="T125" s="1004"/>
      <c r="U125" s="1004"/>
      <c r="V125" s="1004"/>
      <c r="W125" s="1004"/>
      <c r="X125" s="1004"/>
      <c r="Y125" s="1004"/>
      <c r="Z125" s="1005"/>
      <c r="AA125" s="1045" t="s">
        <v>124</v>
      </c>
      <c r="AB125" s="1046"/>
      <c r="AC125" s="1046"/>
      <c r="AD125" s="1046"/>
      <c r="AE125" s="1047"/>
      <c r="AF125" s="1048" t="s">
        <v>124</v>
      </c>
      <c r="AG125" s="1046"/>
      <c r="AH125" s="1046"/>
      <c r="AI125" s="1046"/>
      <c r="AJ125" s="1047"/>
      <c r="AK125" s="1048" t="s">
        <v>124</v>
      </c>
      <c r="AL125" s="1046"/>
      <c r="AM125" s="1046"/>
      <c r="AN125" s="1046"/>
      <c r="AO125" s="1047"/>
      <c r="AP125" s="1049" t="s">
        <v>124</v>
      </c>
      <c r="AQ125" s="1050"/>
      <c r="AR125" s="1050"/>
      <c r="AS125" s="1050"/>
      <c r="AT125" s="1051"/>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110" t="s">
        <v>456</v>
      </c>
      <c r="CL125" s="1095"/>
      <c r="CM125" s="1095"/>
      <c r="CN125" s="1095"/>
      <c r="CO125" s="1096"/>
      <c r="CP125" s="1027" t="s">
        <v>457</v>
      </c>
      <c r="CQ125" s="976"/>
      <c r="CR125" s="976"/>
      <c r="CS125" s="976"/>
      <c r="CT125" s="976"/>
      <c r="CU125" s="976"/>
      <c r="CV125" s="976"/>
      <c r="CW125" s="976"/>
      <c r="CX125" s="976"/>
      <c r="CY125" s="976"/>
      <c r="CZ125" s="976"/>
      <c r="DA125" s="976"/>
      <c r="DB125" s="976"/>
      <c r="DC125" s="976"/>
      <c r="DD125" s="976"/>
      <c r="DE125" s="976"/>
      <c r="DF125" s="977"/>
      <c r="DG125" s="1013" t="s">
        <v>124</v>
      </c>
      <c r="DH125" s="1014"/>
      <c r="DI125" s="1014"/>
      <c r="DJ125" s="1014"/>
      <c r="DK125" s="1014"/>
      <c r="DL125" s="1014" t="s">
        <v>124</v>
      </c>
      <c r="DM125" s="1014"/>
      <c r="DN125" s="1014"/>
      <c r="DO125" s="1014"/>
      <c r="DP125" s="1014"/>
      <c r="DQ125" s="1014" t="s">
        <v>124</v>
      </c>
      <c r="DR125" s="1014"/>
      <c r="DS125" s="1014"/>
      <c r="DT125" s="1014"/>
      <c r="DU125" s="1014"/>
      <c r="DV125" s="1015" t="s">
        <v>124</v>
      </c>
      <c r="DW125" s="1015"/>
      <c r="DX125" s="1015"/>
      <c r="DY125" s="1015"/>
      <c r="DZ125" s="1016"/>
    </row>
    <row r="126" spans="1:130" s="226" customFormat="1" ht="26.25" customHeight="1" thickBot="1">
      <c r="A126" s="1146"/>
      <c r="B126" s="1033"/>
      <c r="C126" s="1003" t="s">
        <v>447</v>
      </c>
      <c r="D126" s="1004"/>
      <c r="E126" s="1004"/>
      <c r="F126" s="1004"/>
      <c r="G126" s="1004"/>
      <c r="H126" s="1004"/>
      <c r="I126" s="1004"/>
      <c r="J126" s="1004"/>
      <c r="K126" s="1004"/>
      <c r="L126" s="1004"/>
      <c r="M126" s="1004"/>
      <c r="N126" s="1004"/>
      <c r="O126" s="1004"/>
      <c r="P126" s="1004"/>
      <c r="Q126" s="1004"/>
      <c r="R126" s="1004"/>
      <c r="S126" s="1004"/>
      <c r="T126" s="1004"/>
      <c r="U126" s="1004"/>
      <c r="V126" s="1004"/>
      <c r="W126" s="1004"/>
      <c r="X126" s="1004"/>
      <c r="Y126" s="1004"/>
      <c r="Z126" s="1005"/>
      <c r="AA126" s="1045" t="s">
        <v>124</v>
      </c>
      <c r="AB126" s="1046"/>
      <c r="AC126" s="1046"/>
      <c r="AD126" s="1046"/>
      <c r="AE126" s="1047"/>
      <c r="AF126" s="1048" t="s">
        <v>124</v>
      </c>
      <c r="AG126" s="1046"/>
      <c r="AH126" s="1046"/>
      <c r="AI126" s="1046"/>
      <c r="AJ126" s="1047"/>
      <c r="AK126" s="1048" t="s">
        <v>124</v>
      </c>
      <c r="AL126" s="1046"/>
      <c r="AM126" s="1046"/>
      <c r="AN126" s="1046"/>
      <c r="AO126" s="1047"/>
      <c r="AP126" s="1049" t="s">
        <v>124</v>
      </c>
      <c r="AQ126" s="1050"/>
      <c r="AR126" s="1050"/>
      <c r="AS126" s="1050"/>
      <c r="AT126" s="1051"/>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111"/>
      <c r="CL126" s="1098"/>
      <c r="CM126" s="1098"/>
      <c r="CN126" s="1098"/>
      <c r="CO126" s="1099"/>
      <c r="CP126" s="1036" t="s">
        <v>458</v>
      </c>
      <c r="CQ126" s="1037"/>
      <c r="CR126" s="1037"/>
      <c r="CS126" s="1037"/>
      <c r="CT126" s="1037"/>
      <c r="CU126" s="1037"/>
      <c r="CV126" s="1037"/>
      <c r="CW126" s="1037"/>
      <c r="CX126" s="1037"/>
      <c r="CY126" s="1037"/>
      <c r="CZ126" s="1037"/>
      <c r="DA126" s="1037"/>
      <c r="DB126" s="1037"/>
      <c r="DC126" s="1037"/>
      <c r="DD126" s="1037"/>
      <c r="DE126" s="1037"/>
      <c r="DF126" s="1038"/>
      <c r="DG126" s="1006" t="s">
        <v>423</v>
      </c>
      <c r="DH126" s="1007"/>
      <c r="DI126" s="1007"/>
      <c r="DJ126" s="1007"/>
      <c r="DK126" s="1007"/>
      <c r="DL126" s="1007" t="s">
        <v>124</v>
      </c>
      <c r="DM126" s="1007"/>
      <c r="DN126" s="1007"/>
      <c r="DO126" s="1007"/>
      <c r="DP126" s="1007"/>
      <c r="DQ126" s="1007" t="s">
        <v>124</v>
      </c>
      <c r="DR126" s="1007"/>
      <c r="DS126" s="1007"/>
      <c r="DT126" s="1007"/>
      <c r="DU126" s="1007"/>
      <c r="DV126" s="1008" t="s">
        <v>124</v>
      </c>
      <c r="DW126" s="1008"/>
      <c r="DX126" s="1008"/>
      <c r="DY126" s="1008"/>
      <c r="DZ126" s="1009"/>
    </row>
    <row r="127" spans="1:130" s="226" customFormat="1" ht="26.25" customHeight="1">
      <c r="A127" s="1147"/>
      <c r="B127" s="1035"/>
      <c r="C127" s="1089" t="s">
        <v>459</v>
      </c>
      <c r="D127" s="1090"/>
      <c r="E127" s="1090"/>
      <c r="F127" s="1090"/>
      <c r="G127" s="1090"/>
      <c r="H127" s="1090"/>
      <c r="I127" s="1090"/>
      <c r="J127" s="1090"/>
      <c r="K127" s="1090"/>
      <c r="L127" s="1090"/>
      <c r="M127" s="1090"/>
      <c r="N127" s="1090"/>
      <c r="O127" s="1090"/>
      <c r="P127" s="1090"/>
      <c r="Q127" s="1090"/>
      <c r="R127" s="1090"/>
      <c r="S127" s="1090"/>
      <c r="T127" s="1090"/>
      <c r="U127" s="1090"/>
      <c r="V127" s="1090"/>
      <c r="W127" s="1090"/>
      <c r="X127" s="1090"/>
      <c r="Y127" s="1090"/>
      <c r="Z127" s="1091"/>
      <c r="AA127" s="1045" t="s">
        <v>124</v>
      </c>
      <c r="AB127" s="1046"/>
      <c r="AC127" s="1046"/>
      <c r="AD127" s="1046"/>
      <c r="AE127" s="1047"/>
      <c r="AF127" s="1048" t="s">
        <v>124</v>
      </c>
      <c r="AG127" s="1046"/>
      <c r="AH127" s="1046"/>
      <c r="AI127" s="1046"/>
      <c r="AJ127" s="1047"/>
      <c r="AK127" s="1048" t="s">
        <v>124</v>
      </c>
      <c r="AL127" s="1046"/>
      <c r="AM127" s="1046"/>
      <c r="AN127" s="1046"/>
      <c r="AO127" s="1047"/>
      <c r="AP127" s="1049" t="s">
        <v>124</v>
      </c>
      <c r="AQ127" s="1050"/>
      <c r="AR127" s="1050"/>
      <c r="AS127" s="1050"/>
      <c r="AT127" s="1051"/>
      <c r="AU127" s="262"/>
      <c r="AV127" s="262"/>
      <c r="AW127" s="262"/>
      <c r="AX127" s="1119" t="s">
        <v>460</v>
      </c>
      <c r="AY127" s="1120"/>
      <c r="AZ127" s="1120"/>
      <c r="BA127" s="1120"/>
      <c r="BB127" s="1120"/>
      <c r="BC127" s="1120"/>
      <c r="BD127" s="1120"/>
      <c r="BE127" s="1121"/>
      <c r="BF127" s="1122" t="s">
        <v>461</v>
      </c>
      <c r="BG127" s="1120"/>
      <c r="BH127" s="1120"/>
      <c r="BI127" s="1120"/>
      <c r="BJ127" s="1120"/>
      <c r="BK127" s="1120"/>
      <c r="BL127" s="1121"/>
      <c r="BM127" s="1122" t="s">
        <v>462</v>
      </c>
      <c r="BN127" s="1120"/>
      <c r="BO127" s="1120"/>
      <c r="BP127" s="1120"/>
      <c r="BQ127" s="1120"/>
      <c r="BR127" s="1120"/>
      <c r="BS127" s="1121"/>
      <c r="BT127" s="1122" t="s">
        <v>463</v>
      </c>
      <c r="BU127" s="1120"/>
      <c r="BV127" s="1120"/>
      <c r="BW127" s="1120"/>
      <c r="BX127" s="1120"/>
      <c r="BY127" s="1120"/>
      <c r="BZ127" s="1144"/>
      <c r="CA127" s="262"/>
      <c r="CB127" s="262"/>
      <c r="CC127" s="262"/>
      <c r="CD127" s="263"/>
      <c r="CE127" s="263"/>
      <c r="CF127" s="263"/>
      <c r="CG127" s="260"/>
      <c r="CH127" s="260"/>
      <c r="CI127" s="260"/>
      <c r="CJ127" s="261"/>
      <c r="CK127" s="1111"/>
      <c r="CL127" s="1098"/>
      <c r="CM127" s="1098"/>
      <c r="CN127" s="1098"/>
      <c r="CO127" s="1099"/>
      <c r="CP127" s="1036" t="s">
        <v>464</v>
      </c>
      <c r="CQ127" s="1037"/>
      <c r="CR127" s="1037"/>
      <c r="CS127" s="1037"/>
      <c r="CT127" s="1037"/>
      <c r="CU127" s="1037"/>
      <c r="CV127" s="1037"/>
      <c r="CW127" s="1037"/>
      <c r="CX127" s="1037"/>
      <c r="CY127" s="1037"/>
      <c r="CZ127" s="1037"/>
      <c r="DA127" s="1037"/>
      <c r="DB127" s="1037"/>
      <c r="DC127" s="1037"/>
      <c r="DD127" s="1037"/>
      <c r="DE127" s="1037"/>
      <c r="DF127" s="1038"/>
      <c r="DG127" s="1006" t="s">
        <v>124</v>
      </c>
      <c r="DH127" s="1007"/>
      <c r="DI127" s="1007"/>
      <c r="DJ127" s="1007"/>
      <c r="DK127" s="1007"/>
      <c r="DL127" s="1007" t="s">
        <v>124</v>
      </c>
      <c r="DM127" s="1007"/>
      <c r="DN127" s="1007"/>
      <c r="DO127" s="1007"/>
      <c r="DP127" s="1007"/>
      <c r="DQ127" s="1007" t="s">
        <v>124</v>
      </c>
      <c r="DR127" s="1007"/>
      <c r="DS127" s="1007"/>
      <c r="DT127" s="1007"/>
      <c r="DU127" s="1007"/>
      <c r="DV127" s="1008" t="s">
        <v>124</v>
      </c>
      <c r="DW127" s="1008"/>
      <c r="DX127" s="1008"/>
      <c r="DY127" s="1008"/>
      <c r="DZ127" s="1009"/>
    </row>
    <row r="128" spans="1:130" s="226" customFormat="1" ht="26.25" customHeight="1" thickBot="1">
      <c r="A128" s="1130" t="s">
        <v>465</v>
      </c>
      <c r="B128" s="1131"/>
      <c r="C128" s="1131"/>
      <c r="D128" s="1131"/>
      <c r="E128" s="1131"/>
      <c r="F128" s="1131"/>
      <c r="G128" s="1131"/>
      <c r="H128" s="1131"/>
      <c r="I128" s="1131"/>
      <c r="J128" s="1131"/>
      <c r="K128" s="1131"/>
      <c r="L128" s="1131"/>
      <c r="M128" s="1131"/>
      <c r="N128" s="1131"/>
      <c r="O128" s="1131"/>
      <c r="P128" s="1131"/>
      <c r="Q128" s="1131"/>
      <c r="R128" s="1131"/>
      <c r="S128" s="1131"/>
      <c r="T128" s="1131"/>
      <c r="U128" s="1131"/>
      <c r="V128" s="1131"/>
      <c r="W128" s="1132" t="s">
        <v>466</v>
      </c>
      <c r="X128" s="1132"/>
      <c r="Y128" s="1132"/>
      <c r="Z128" s="1133"/>
      <c r="AA128" s="1134" t="s">
        <v>124</v>
      </c>
      <c r="AB128" s="1135"/>
      <c r="AC128" s="1135"/>
      <c r="AD128" s="1135"/>
      <c r="AE128" s="1136"/>
      <c r="AF128" s="1137" t="s">
        <v>124</v>
      </c>
      <c r="AG128" s="1135"/>
      <c r="AH128" s="1135"/>
      <c r="AI128" s="1135"/>
      <c r="AJ128" s="1136"/>
      <c r="AK128" s="1137" t="s">
        <v>124</v>
      </c>
      <c r="AL128" s="1135"/>
      <c r="AM128" s="1135"/>
      <c r="AN128" s="1135"/>
      <c r="AO128" s="1136"/>
      <c r="AP128" s="1138"/>
      <c r="AQ128" s="1139"/>
      <c r="AR128" s="1139"/>
      <c r="AS128" s="1139"/>
      <c r="AT128" s="1140"/>
      <c r="AU128" s="262"/>
      <c r="AV128" s="262"/>
      <c r="AW128" s="262"/>
      <c r="AX128" s="975" t="s">
        <v>467</v>
      </c>
      <c r="AY128" s="976"/>
      <c r="AZ128" s="976"/>
      <c r="BA128" s="976"/>
      <c r="BB128" s="976"/>
      <c r="BC128" s="976"/>
      <c r="BD128" s="976"/>
      <c r="BE128" s="977"/>
      <c r="BF128" s="1141" t="s">
        <v>124</v>
      </c>
      <c r="BG128" s="1142"/>
      <c r="BH128" s="1142"/>
      <c r="BI128" s="1142"/>
      <c r="BJ128" s="1142"/>
      <c r="BK128" s="1142"/>
      <c r="BL128" s="1143"/>
      <c r="BM128" s="1141">
        <v>15</v>
      </c>
      <c r="BN128" s="1142"/>
      <c r="BO128" s="1142"/>
      <c r="BP128" s="1142"/>
      <c r="BQ128" s="1142"/>
      <c r="BR128" s="1142"/>
      <c r="BS128" s="1143"/>
      <c r="BT128" s="1141">
        <v>20</v>
      </c>
      <c r="BU128" s="1142"/>
      <c r="BV128" s="1142"/>
      <c r="BW128" s="1142"/>
      <c r="BX128" s="1142"/>
      <c r="BY128" s="1142"/>
      <c r="BZ128" s="1166"/>
      <c r="CA128" s="263"/>
      <c r="CB128" s="263"/>
      <c r="CC128" s="263"/>
      <c r="CD128" s="263"/>
      <c r="CE128" s="263"/>
      <c r="CF128" s="263"/>
      <c r="CG128" s="260"/>
      <c r="CH128" s="260"/>
      <c r="CI128" s="260"/>
      <c r="CJ128" s="261"/>
      <c r="CK128" s="1112"/>
      <c r="CL128" s="1113"/>
      <c r="CM128" s="1113"/>
      <c r="CN128" s="1113"/>
      <c r="CO128" s="1114"/>
      <c r="CP128" s="1123" t="s">
        <v>468</v>
      </c>
      <c r="CQ128" s="1124"/>
      <c r="CR128" s="1124"/>
      <c r="CS128" s="1124"/>
      <c r="CT128" s="1124"/>
      <c r="CU128" s="1124"/>
      <c r="CV128" s="1124"/>
      <c r="CW128" s="1124"/>
      <c r="CX128" s="1124"/>
      <c r="CY128" s="1124"/>
      <c r="CZ128" s="1124"/>
      <c r="DA128" s="1124"/>
      <c r="DB128" s="1124"/>
      <c r="DC128" s="1124"/>
      <c r="DD128" s="1124"/>
      <c r="DE128" s="1124"/>
      <c r="DF128" s="1125"/>
      <c r="DG128" s="1126" t="s">
        <v>124</v>
      </c>
      <c r="DH128" s="1127"/>
      <c r="DI128" s="1127"/>
      <c r="DJ128" s="1127"/>
      <c r="DK128" s="1127"/>
      <c r="DL128" s="1127" t="s">
        <v>124</v>
      </c>
      <c r="DM128" s="1127"/>
      <c r="DN128" s="1127"/>
      <c r="DO128" s="1127"/>
      <c r="DP128" s="1127"/>
      <c r="DQ128" s="1127" t="s">
        <v>124</v>
      </c>
      <c r="DR128" s="1127"/>
      <c r="DS128" s="1127"/>
      <c r="DT128" s="1127"/>
      <c r="DU128" s="1127"/>
      <c r="DV128" s="1128" t="s">
        <v>124</v>
      </c>
      <c r="DW128" s="1128"/>
      <c r="DX128" s="1128"/>
      <c r="DY128" s="1128"/>
      <c r="DZ128" s="1129"/>
    </row>
    <row r="129" spans="1:131" s="226" customFormat="1" ht="26.25" customHeight="1">
      <c r="A129" s="1017" t="s">
        <v>101</v>
      </c>
      <c r="B129" s="1018"/>
      <c r="C129" s="1018"/>
      <c r="D129" s="1018"/>
      <c r="E129" s="1018"/>
      <c r="F129" s="1018"/>
      <c r="G129" s="1018"/>
      <c r="H129" s="1018"/>
      <c r="I129" s="1018"/>
      <c r="J129" s="1018"/>
      <c r="K129" s="1018"/>
      <c r="L129" s="1018"/>
      <c r="M129" s="1018"/>
      <c r="N129" s="1018"/>
      <c r="O129" s="1018"/>
      <c r="P129" s="1018"/>
      <c r="Q129" s="1018"/>
      <c r="R129" s="1018"/>
      <c r="S129" s="1018"/>
      <c r="T129" s="1018"/>
      <c r="U129" s="1018"/>
      <c r="V129" s="1018"/>
      <c r="W129" s="1160" t="s">
        <v>469</v>
      </c>
      <c r="X129" s="1161"/>
      <c r="Y129" s="1161"/>
      <c r="Z129" s="1162"/>
      <c r="AA129" s="1045">
        <v>3026176</v>
      </c>
      <c r="AB129" s="1046"/>
      <c r="AC129" s="1046"/>
      <c r="AD129" s="1046"/>
      <c r="AE129" s="1047"/>
      <c r="AF129" s="1048">
        <v>2896335</v>
      </c>
      <c r="AG129" s="1046"/>
      <c r="AH129" s="1046"/>
      <c r="AI129" s="1046"/>
      <c r="AJ129" s="1047"/>
      <c r="AK129" s="1048">
        <v>2853317</v>
      </c>
      <c r="AL129" s="1046"/>
      <c r="AM129" s="1046"/>
      <c r="AN129" s="1046"/>
      <c r="AO129" s="1047"/>
      <c r="AP129" s="1163"/>
      <c r="AQ129" s="1164"/>
      <c r="AR129" s="1164"/>
      <c r="AS129" s="1164"/>
      <c r="AT129" s="1165"/>
      <c r="AU129" s="264"/>
      <c r="AV129" s="264"/>
      <c r="AW129" s="264"/>
      <c r="AX129" s="1154" t="s">
        <v>470</v>
      </c>
      <c r="AY129" s="1037"/>
      <c r="AZ129" s="1037"/>
      <c r="BA129" s="1037"/>
      <c r="BB129" s="1037"/>
      <c r="BC129" s="1037"/>
      <c r="BD129" s="1037"/>
      <c r="BE129" s="1038"/>
      <c r="BF129" s="1155" t="s">
        <v>124</v>
      </c>
      <c r="BG129" s="1156"/>
      <c r="BH129" s="1156"/>
      <c r="BI129" s="1156"/>
      <c r="BJ129" s="1156"/>
      <c r="BK129" s="1156"/>
      <c r="BL129" s="1157"/>
      <c r="BM129" s="1155">
        <v>20</v>
      </c>
      <c r="BN129" s="1156"/>
      <c r="BO129" s="1156"/>
      <c r="BP129" s="1156"/>
      <c r="BQ129" s="1156"/>
      <c r="BR129" s="1156"/>
      <c r="BS129" s="1157"/>
      <c r="BT129" s="1155">
        <v>30</v>
      </c>
      <c r="BU129" s="1158"/>
      <c r="BV129" s="1158"/>
      <c r="BW129" s="1158"/>
      <c r="BX129" s="1158"/>
      <c r="BY129" s="1158"/>
      <c r="BZ129" s="1159"/>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17" t="s">
        <v>471</v>
      </c>
      <c r="B130" s="1018"/>
      <c r="C130" s="1018"/>
      <c r="D130" s="1018"/>
      <c r="E130" s="1018"/>
      <c r="F130" s="1018"/>
      <c r="G130" s="1018"/>
      <c r="H130" s="1018"/>
      <c r="I130" s="1018"/>
      <c r="J130" s="1018"/>
      <c r="K130" s="1018"/>
      <c r="L130" s="1018"/>
      <c r="M130" s="1018"/>
      <c r="N130" s="1018"/>
      <c r="O130" s="1018"/>
      <c r="P130" s="1018"/>
      <c r="Q130" s="1018"/>
      <c r="R130" s="1018"/>
      <c r="S130" s="1018"/>
      <c r="T130" s="1018"/>
      <c r="U130" s="1018"/>
      <c r="V130" s="1018"/>
      <c r="W130" s="1160" t="s">
        <v>472</v>
      </c>
      <c r="X130" s="1161"/>
      <c r="Y130" s="1161"/>
      <c r="Z130" s="1162"/>
      <c r="AA130" s="1045">
        <v>426487</v>
      </c>
      <c r="AB130" s="1046"/>
      <c r="AC130" s="1046"/>
      <c r="AD130" s="1046"/>
      <c r="AE130" s="1047"/>
      <c r="AF130" s="1048">
        <v>404546</v>
      </c>
      <c r="AG130" s="1046"/>
      <c r="AH130" s="1046"/>
      <c r="AI130" s="1046"/>
      <c r="AJ130" s="1047"/>
      <c r="AK130" s="1048">
        <v>396118</v>
      </c>
      <c r="AL130" s="1046"/>
      <c r="AM130" s="1046"/>
      <c r="AN130" s="1046"/>
      <c r="AO130" s="1047"/>
      <c r="AP130" s="1163"/>
      <c r="AQ130" s="1164"/>
      <c r="AR130" s="1164"/>
      <c r="AS130" s="1164"/>
      <c r="AT130" s="1165"/>
      <c r="AU130" s="264"/>
      <c r="AV130" s="264"/>
      <c r="AW130" s="264"/>
      <c r="AX130" s="1154" t="s">
        <v>473</v>
      </c>
      <c r="AY130" s="1037"/>
      <c r="AZ130" s="1037"/>
      <c r="BA130" s="1037"/>
      <c r="BB130" s="1037"/>
      <c r="BC130" s="1037"/>
      <c r="BD130" s="1037"/>
      <c r="BE130" s="1038"/>
      <c r="BF130" s="1191">
        <v>5.6</v>
      </c>
      <c r="BG130" s="1192"/>
      <c r="BH130" s="1192"/>
      <c r="BI130" s="1192"/>
      <c r="BJ130" s="1192"/>
      <c r="BK130" s="1192"/>
      <c r="BL130" s="1193"/>
      <c r="BM130" s="1191">
        <v>25</v>
      </c>
      <c r="BN130" s="1192"/>
      <c r="BO130" s="1192"/>
      <c r="BP130" s="1192"/>
      <c r="BQ130" s="1192"/>
      <c r="BR130" s="1192"/>
      <c r="BS130" s="1193"/>
      <c r="BT130" s="1191">
        <v>35</v>
      </c>
      <c r="BU130" s="1194"/>
      <c r="BV130" s="1194"/>
      <c r="BW130" s="1194"/>
      <c r="BX130" s="1194"/>
      <c r="BY130" s="1194"/>
      <c r="BZ130" s="1195"/>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96"/>
      <c r="B131" s="1197"/>
      <c r="C131" s="1197"/>
      <c r="D131" s="1197"/>
      <c r="E131" s="1197"/>
      <c r="F131" s="1197"/>
      <c r="G131" s="1197"/>
      <c r="H131" s="1197"/>
      <c r="I131" s="1197"/>
      <c r="J131" s="1197"/>
      <c r="K131" s="1197"/>
      <c r="L131" s="1197"/>
      <c r="M131" s="1197"/>
      <c r="N131" s="1197"/>
      <c r="O131" s="1197"/>
      <c r="P131" s="1197"/>
      <c r="Q131" s="1197"/>
      <c r="R131" s="1197"/>
      <c r="S131" s="1197"/>
      <c r="T131" s="1197"/>
      <c r="U131" s="1197"/>
      <c r="V131" s="1197"/>
      <c r="W131" s="1198" t="s">
        <v>474</v>
      </c>
      <c r="X131" s="1199"/>
      <c r="Y131" s="1199"/>
      <c r="Z131" s="1200"/>
      <c r="AA131" s="1092">
        <v>2599689</v>
      </c>
      <c r="AB131" s="1071"/>
      <c r="AC131" s="1071"/>
      <c r="AD131" s="1071"/>
      <c r="AE131" s="1072"/>
      <c r="AF131" s="1070">
        <v>2491789</v>
      </c>
      <c r="AG131" s="1071"/>
      <c r="AH131" s="1071"/>
      <c r="AI131" s="1071"/>
      <c r="AJ131" s="1072"/>
      <c r="AK131" s="1070">
        <v>2457199</v>
      </c>
      <c r="AL131" s="1071"/>
      <c r="AM131" s="1071"/>
      <c r="AN131" s="1071"/>
      <c r="AO131" s="1072"/>
      <c r="AP131" s="1201"/>
      <c r="AQ131" s="1202"/>
      <c r="AR131" s="1202"/>
      <c r="AS131" s="1202"/>
      <c r="AT131" s="1203"/>
      <c r="AU131" s="264"/>
      <c r="AV131" s="264"/>
      <c r="AW131" s="264"/>
      <c r="AX131" s="1173" t="s">
        <v>475</v>
      </c>
      <c r="AY131" s="1124"/>
      <c r="AZ131" s="1124"/>
      <c r="BA131" s="1124"/>
      <c r="BB131" s="1124"/>
      <c r="BC131" s="1124"/>
      <c r="BD131" s="1124"/>
      <c r="BE131" s="1125"/>
      <c r="BF131" s="1174">
        <v>7.7</v>
      </c>
      <c r="BG131" s="1175"/>
      <c r="BH131" s="1175"/>
      <c r="BI131" s="1175"/>
      <c r="BJ131" s="1175"/>
      <c r="BK131" s="1175"/>
      <c r="BL131" s="1176"/>
      <c r="BM131" s="1174">
        <v>350</v>
      </c>
      <c r="BN131" s="1175"/>
      <c r="BO131" s="1175"/>
      <c r="BP131" s="1175"/>
      <c r="BQ131" s="1175"/>
      <c r="BR131" s="1175"/>
      <c r="BS131" s="1176"/>
      <c r="BT131" s="1177"/>
      <c r="BU131" s="1178"/>
      <c r="BV131" s="1178"/>
      <c r="BW131" s="1178"/>
      <c r="BX131" s="1178"/>
      <c r="BY131" s="1178"/>
      <c r="BZ131" s="1179"/>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80" t="s">
        <v>476</v>
      </c>
      <c r="B132" s="1181"/>
      <c r="C132" s="1181"/>
      <c r="D132" s="1181"/>
      <c r="E132" s="1181"/>
      <c r="F132" s="1181"/>
      <c r="G132" s="1181"/>
      <c r="H132" s="1181"/>
      <c r="I132" s="1181"/>
      <c r="J132" s="1181"/>
      <c r="K132" s="1181"/>
      <c r="L132" s="1181"/>
      <c r="M132" s="1181"/>
      <c r="N132" s="1181"/>
      <c r="O132" s="1181"/>
      <c r="P132" s="1181"/>
      <c r="Q132" s="1181"/>
      <c r="R132" s="1181"/>
      <c r="S132" s="1181"/>
      <c r="T132" s="1181"/>
      <c r="U132" s="1181"/>
      <c r="V132" s="1184" t="s">
        <v>477</v>
      </c>
      <c r="W132" s="1184"/>
      <c r="X132" s="1184"/>
      <c r="Y132" s="1184"/>
      <c r="Z132" s="1185"/>
      <c r="AA132" s="1186">
        <v>3.9807069230000001</v>
      </c>
      <c r="AB132" s="1187"/>
      <c r="AC132" s="1187"/>
      <c r="AD132" s="1187"/>
      <c r="AE132" s="1188"/>
      <c r="AF132" s="1189">
        <v>6.0511142800000002</v>
      </c>
      <c r="AG132" s="1187"/>
      <c r="AH132" s="1187"/>
      <c r="AI132" s="1187"/>
      <c r="AJ132" s="1188"/>
      <c r="AK132" s="1189">
        <v>6.7818276009999998</v>
      </c>
      <c r="AL132" s="1187"/>
      <c r="AM132" s="1187"/>
      <c r="AN132" s="1187"/>
      <c r="AO132" s="1188"/>
      <c r="AP132" s="1086"/>
      <c r="AQ132" s="1087"/>
      <c r="AR132" s="1087"/>
      <c r="AS132" s="1087"/>
      <c r="AT132" s="1190"/>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82"/>
      <c r="B133" s="1183"/>
      <c r="C133" s="1183"/>
      <c r="D133" s="1183"/>
      <c r="E133" s="1183"/>
      <c r="F133" s="1183"/>
      <c r="G133" s="1183"/>
      <c r="H133" s="1183"/>
      <c r="I133" s="1183"/>
      <c r="J133" s="1183"/>
      <c r="K133" s="1183"/>
      <c r="L133" s="1183"/>
      <c r="M133" s="1183"/>
      <c r="N133" s="1183"/>
      <c r="O133" s="1183"/>
      <c r="P133" s="1183"/>
      <c r="Q133" s="1183"/>
      <c r="R133" s="1183"/>
      <c r="S133" s="1183"/>
      <c r="T133" s="1183"/>
      <c r="U133" s="1183"/>
      <c r="V133" s="1167" t="s">
        <v>478</v>
      </c>
      <c r="W133" s="1167"/>
      <c r="X133" s="1167"/>
      <c r="Y133" s="1167"/>
      <c r="Z133" s="1168"/>
      <c r="AA133" s="1169">
        <v>3.1</v>
      </c>
      <c r="AB133" s="1170"/>
      <c r="AC133" s="1170"/>
      <c r="AD133" s="1170"/>
      <c r="AE133" s="1171"/>
      <c r="AF133" s="1169">
        <v>4.2</v>
      </c>
      <c r="AG133" s="1170"/>
      <c r="AH133" s="1170"/>
      <c r="AI133" s="1170"/>
      <c r="AJ133" s="1171"/>
      <c r="AK133" s="1169">
        <v>5.6</v>
      </c>
      <c r="AL133" s="1170"/>
      <c r="AM133" s="1170"/>
      <c r="AN133" s="1170"/>
      <c r="AO133" s="1171"/>
      <c r="AP133" s="1116"/>
      <c r="AQ133" s="1117"/>
      <c r="AR133" s="1117"/>
      <c r="AS133" s="1117"/>
      <c r="AT133" s="1172"/>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gpYy84HNYBUPfo134u10dVBl9/wYGu/TlYE8Vt2GroQha/E/Tg90CQWBHBaZExrIhyTff9w5VnsNQAmG+caFYw==" saltValue="5anv8b+S66pJOtzBjDlLD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479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Lw59i2LYOHynqp73ZuytjklWrxrYHruEDCKoxiLaiVj76x5uve0Vtt5R+w2X47Kb1LQCL/UOJ/N37qjEvyUmWg==" saltValue="FGh5pk7VERdbjaUuJJK1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BG61"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byOd22MKtqJhogBzwsw2E/tvIPZDQS3R/XBdN/Oj+C/+WN1D/ZPtwsh8ibeTUdVfUYuw47g4b6jSMvpJoVYJnA==" saltValue="2EJmjalCdBtoMX7voXyXR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election activeCell="AP40" sqref="AP40"/>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207" t="s">
        <v>482</v>
      </c>
      <c r="AP7" s="283"/>
      <c r="AQ7" s="284" t="s">
        <v>483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208"/>
      <c r="AP8" s="289" t="s">
        <v>484</v>
      </c>
      <c r="AQ8" s="290" t="s">
        <v>485</v>
      </c>
      <c r="AR8" s="291" t="s">
        <v>486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9" t="s">
        <v>487</v>
      </c>
      <c r="AL9" s="1210"/>
      <c r="AM9" s="1210"/>
      <c r="AN9" s="1211"/>
      <c r="AO9" s="292">
        <v>636732</v>
      </c>
      <c r="AP9" s="292">
        <v>64064</v>
      </c>
      <c r="AQ9" s="293">
        <v>87072</v>
      </c>
      <c r="AR9" s="294">
        <v>-26.4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9" t="s">
        <v>488</v>
      </c>
      <c r="AL10" s="1210"/>
      <c r="AM10" s="1210"/>
      <c r="AN10" s="1211"/>
      <c r="AO10" s="295">
        <v>39651</v>
      </c>
      <c r="AP10" s="295">
        <v>3989</v>
      </c>
      <c r="AQ10" s="296">
        <v>10235</v>
      </c>
      <c r="AR10" s="297">
        <v>-61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9" t="s">
        <v>489</v>
      </c>
      <c r="AL11" s="1210"/>
      <c r="AM11" s="1210"/>
      <c r="AN11" s="1211"/>
      <c r="AO11" s="295">
        <v>189078</v>
      </c>
      <c r="AP11" s="295">
        <v>19024</v>
      </c>
      <c r="AQ11" s="296">
        <v>13554</v>
      </c>
      <c r="AR11" s="297">
        <v>40.4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9" t="s">
        <v>490</v>
      </c>
      <c r="AL12" s="1210"/>
      <c r="AM12" s="1210"/>
      <c r="AN12" s="1211"/>
      <c r="AO12" s="295">
        <v>42179</v>
      </c>
      <c r="AP12" s="295">
        <v>4244</v>
      </c>
      <c r="AQ12" s="296">
        <v>777</v>
      </c>
      <c r="AR12" s="297">
        <v>446.2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9" t="s">
        <v>491</v>
      </c>
      <c r="AL13" s="1210"/>
      <c r="AM13" s="1210"/>
      <c r="AN13" s="1211"/>
      <c r="AO13" s="295" t="s">
        <v>492</v>
      </c>
      <c r="AP13" s="295" t="s">
        <v>492</v>
      </c>
      <c r="AQ13" s="296">
        <v>1</v>
      </c>
      <c r="AR13" s="297" t="s">
        <v>492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9" t="s">
        <v>493</v>
      </c>
      <c r="AL14" s="1210"/>
      <c r="AM14" s="1210"/>
      <c r="AN14" s="1211"/>
      <c r="AO14" s="295">
        <v>39951</v>
      </c>
      <c r="AP14" s="295">
        <v>4020</v>
      </c>
      <c r="AQ14" s="296">
        <v>4055</v>
      </c>
      <c r="AR14" s="297">
        <v>-0.9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9" t="s">
        <v>494</v>
      </c>
      <c r="AL15" s="1210"/>
      <c r="AM15" s="1210"/>
      <c r="AN15" s="1211"/>
      <c r="AO15" s="295">
        <v>8317</v>
      </c>
      <c r="AP15" s="295">
        <v>837</v>
      </c>
      <c r="AQ15" s="296">
        <v>1927</v>
      </c>
      <c r="AR15" s="297">
        <v>-56.6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2" t="s">
        <v>495</v>
      </c>
      <c r="AL16" s="1213"/>
      <c r="AM16" s="1213"/>
      <c r="AN16" s="1214"/>
      <c r="AO16" s="295">
        <v>-55826</v>
      </c>
      <c r="AP16" s="295">
        <v>-5617</v>
      </c>
      <c r="AQ16" s="296">
        <v>-9107</v>
      </c>
      <c r="AR16" s="297">
        <v>-38.299999999999997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2" t="s">
        <v>182</v>
      </c>
      <c r="AL17" s="1213"/>
      <c r="AM17" s="1213"/>
      <c r="AN17" s="1214"/>
      <c r="AO17" s="295">
        <v>900082</v>
      </c>
      <c r="AP17" s="295">
        <v>90561</v>
      </c>
      <c r="AQ17" s="296">
        <v>108514</v>
      </c>
      <c r="AR17" s="297">
        <v>-16.5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497</v>
      </c>
      <c r="AP20" s="303" t="s">
        <v>498</v>
      </c>
      <c r="AQ20" s="304" t="s">
        <v>499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4" t="s">
        <v>500</v>
      </c>
      <c r="AL21" s="1205"/>
      <c r="AM21" s="1205"/>
      <c r="AN21" s="1206"/>
      <c r="AO21" s="307">
        <v>8.35</v>
      </c>
      <c r="AP21" s="308">
        <v>10.050000000000001</v>
      </c>
      <c r="AQ21" s="309">
        <v>-1.7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4" t="s">
        <v>501</v>
      </c>
      <c r="AL22" s="1205"/>
      <c r="AM22" s="1205"/>
      <c r="AN22" s="1206"/>
      <c r="AO22" s="312">
        <v>89.2</v>
      </c>
      <c r="AP22" s="313">
        <v>96.5</v>
      </c>
      <c r="AQ22" s="314">
        <v>-7.3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503</v>
      </c>
      <c r="AO27" s="273"/>
      <c r="AP27" s="273"/>
      <c r="AQ27" s="273"/>
      <c r="AR27" s="273"/>
      <c r="AS27" s="273"/>
      <c r="AT27" s="273"/>
    </row>
    <row r="28" spans="1:46" ht="17.25">
      <c r="A28" s="274" t="s">
        <v>504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207" t="s">
        <v>482</v>
      </c>
      <c r="AP30" s="283"/>
      <c r="AQ30" s="284" t="s">
        <v>483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208"/>
      <c r="AP31" s="289" t="s">
        <v>484</v>
      </c>
      <c r="AQ31" s="290" t="s">
        <v>485</v>
      </c>
      <c r="AR31" s="291" t="s">
        <v>486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20" t="s">
        <v>506</v>
      </c>
      <c r="AL32" s="1221"/>
      <c r="AM32" s="1221"/>
      <c r="AN32" s="1222"/>
      <c r="AO32" s="322">
        <v>340737</v>
      </c>
      <c r="AP32" s="322">
        <v>34283</v>
      </c>
      <c r="AQ32" s="323">
        <v>51702</v>
      </c>
      <c r="AR32" s="324">
        <v>-33.700000000000003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20" t="s">
        <v>507</v>
      </c>
      <c r="AL33" s="1221"/>
      <c r="AM33" s="1221"/>
      <c r="AN33" s="1222"/>
      <c r="AO33" s="322" t="s">
        <v>492</v>
      </c>
      <c r="AP33" s="322" t="s">
        <v>492</v>
      </c>
      <c r="AQ33" s="323" t="s">
        <v>492</v>
      </c>
      <c r="AR33" s="324" t="s">
        <v>492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20" t="s">
        <v>508</v>
      </c>
      <c r="AL34" s="1221"/>
      <c r="AM34" s="1221"/>
      <c r="AN34" s="1222"/>
      <c r="AO34" s="322" t="s">
        <v>492</v>
      </c>
      <c r="AP34" s="322" t="s">
        <v>492</v>
      </c>
      <c r="AQ34" s="323">
        <v>10</v>
      </c>
      <c r="AR34" s="324" t="s">
        <v>492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20" t="s">
        <v>509</v>
      </c>
      <c r="AL35" s="1221"/>
      <c r="AM35" s="1221"/>
      <c r="AN35" s="1222"/>
      <c r="AO35" s="322" t="s">
        <v>492</v>
      </c>
      <c r="AP35" s="322" t="s">
        <v>492</v>
      </c>
      <c r="AQ35" s="323">
        <v>15257</v>
      </c>
      <c r="AR35" s="324" t="s">
        <v>492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20" t="s">
        <v>510</v>
      </c>
      <c r="AL36" s="1221"/>
      <c r="AM36" s="1221"/>
      <c r="AN36" s="1222"/>
      <c r="AO36" s="322">
        <v>222024</v>
      </c>
      <c r="AP36" s="322">
        <v>22339</v>
      </c>
      <c r="AQ36" s="323">
        <v>3750</v>
      </c>
      <c r="AR36" s="324">
        <v>495.7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20" t="s">
        <v>511</v>
      </c>
      <c r="AL37" s="1221"/>
      <c r="AM37" s="1221"/>
      <c r="AN37" s="1222"/>
      <c r="AO37" s="322" t="s">
        <v>492</v>
      </c>
      <c r="AP37" s="322" t="s">
        <v>492</v>
      </c>
      <c r="AQ37" s="323">
        <v>880</v>
      </c>
      <c r="AR37" s="324" t="s">
        <v>492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23" t="s">
        <v>512</v>
      </c>
      <c r="AL38" s="1224"/>
      <c r="AM38" s="1224"/>
      <c r="AN38" s="1225"/>
      <c r="AO38" s="325" t="s">
        <v>492</v>
      </c>
      <c r="AP38" s="325" t="s">
        <v>492</v>
      </c>
      <c r="AQ38" s="326">
        <v>8</v>
      </c>
      <c r="AR38" s="314" t="s">
        <v>492</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23" t="s">
        <v>513</v>
      </c>
      <c r="AL39" s="1224"/>
      <c r="AM39" s="1224"/>
      <c r="AN39" s="1225"/>
      <c r="AO39" s="322" t="s">
        <v>492</v>
      </c>
      <c r="AP39" s="322" t="s">
        <v>492</v>
      </c>
      <c r="AQ39" s="323">
        <v>-2230</v>
      </c>
      <c r="AR39" s="324" t="s">
        <v>492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20" t="s">
        <v>514</v>
      </c>
      <c r="AL40" s="1221"/>
      <c r="AM40" s="1221"/>
      <c r="AN40" s="1222"/>
      <c r="AO40" s="322">
        <v>-396118</v>
      </c>
      <c r="AP40" s="322">
        <v>-39855</v>
      </c>
      <c r="AQ40" s="323">
        <v>-47794</v>
      </c>
      <c r="AR40" s="324">
        <v>-16.600000000000001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26" t="s">
        <v>295</v>
      </c>
      <c r="AL41" s="1227"/>
      <c r="AM41" s="1227"/>
      <c r="AN41" s="1228"/>
      <c r="AO41" s="322">
        <v>166643</v>
      </c>
      <c r="AP41" s="322">
        <v>16767</v>
      </c>
      <c r="AQ41" s="323">
        <v>21582</v>
      </c>
      <c r="AR41" s="324">
        <v>-22.3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516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15" t="s">
        <v>482</v>
      </c>
      <c r="AN49" s="1217" t="s">
        <v>518</v>
      </c>
      <c r="AO49" s="1218"/>
      <c r="AP49" s="1218"/>
      <c r="AQ49" s="1218"/>
      <c r="AR49" s="1219"/>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16"/>
      <c r="AN50" s="338" t="s">
        <v>519</v>
      </c>
      <c r="AO50" s="339" t="s">
        <v>520</v>
      </c>
      <c r="AP50" s="340" t="s">
        <v>521</v>
      </c>
      <c r="AQ50" s="341" t="s">
        <v>522</v>
      </c>
      <c r="AR50" s="342" t="s">
        <v>523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524</v>
      </c>
      <c r="AL51" s="335"/>
      <c r="AM51" s="343">
        <v>561439</v>
      </c>
      <c r="AN51" s="344">
        <v>52707</v>
      </c>
      <c r="AO51" s="345">
        <v>3.7</v>
      </c>
      <c r="AP51" s="346">
        <v>82748</v>
      </c>
      <c r="AQ51" s="347">
        <v>24.4</v>
      </c>
      <c r="AR51" s="348">
        <v>-20.7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525</v>
      </c>
      <c r="AM52" s="351">
        <v>479812</v>
      </c>
      <c r="AN52" s="352">
        <v>45044</v>
      </c>
      <c r="AO52" s="353">
        <v>-3.1</v>
      </c>
      <c r="AP52" s="354">
        <v>44732</v>
      </c>
      <c r="AQ52" s="355">
        <v>22.5</v>
      </c>
      <c r="AR52" s="356">
        <v>-25.6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526</v>
      </c>
      <c r="AL53" s="335"/>
      <c r="AM53" s="343">
        <v>532355</v>
      </c>
      <c r="AN53" s="344">
        <v>51021</v>
      </c>
      <c r="AO53" s="345">
        <v>-3.2</v>
      </c>
      <c r="AP53" s="346">
        <v>91837</v>
      </c>
      <c r="AQ53" s="347">
        <v>11</v>
      </c>
      <c r="AR53" s="348">
        <v>-14.2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525</v>
      </c>
      <c r="AM54" s="351">
        <v>450643</v>
      </c>
      <c r="AN54" s="352">
        <v>43190</v>
      </c>
      <c r="AO54" s="353">
        <v>-4.0999999999999996</v>
      </c>
      <c r="AP54" s="354">
        <v>54439</v>
      </c>
      <c r="AQ54" s="355">
        <v>21.7</v>
      </c>
      <c r="AR54" s="356">
        <v>-25.8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527</v>
      </c>
      <c r="AL55" s="335"/>
      <c r="AM55" s="343">
        <v>536586</v>
      </c>
      <c r="AN55" s="344">
        <v>52162</v>
      </c>
      <c r="AO55" s="345">
        <v>2.2000000000000002</v>
      </c>
      <c r="AP55" s="346">
        <v>75972</v>
      </c>
      <c r="AQ55" s="347">
        <v>-17.3</v>
      </c>
      <c r="AR55" s="348">
        <v>19.5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525</v>
      </c>
      <c r="AM56" s="351">
        <v>463550</v>
      </c>
      <c r="AN56" s="352">
        <v>45062</v>
      </c>
      <c r="AO56" s="353">
        <v>4.3</v>
      </c>
      <c r="AP56" s="354">
        <v>40712</v>
      </c>
      <c r="AQ56" s="355">
        <v>-25.2</v>
      </c>
      <c r="AR56" s="356">
        <v>29.5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528</v>
      </c>
      <c r="AL57" s="335"/>
      <c r="AM57" s="343">
        <v>377553</v>
      </c>
      <c r="AN57" s="344">
        <v>37467</v>
      </c>
      <c r="AO57" s="345">
        <v>-28.2</v>
      </c>
      <c r="AP57" s="346">
        <v>79466</v>
      </c>
      <c r="AQ57" s="347">
        <v>4.5999999999999996</v>
      </c>
      <c r="AR57" s="348">
        <v>-32.799999999999997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525</v>
      </c>
      <c r="AM58" s="351">
        <v>323991</v>
      </c>
      <c r="AN58" s="352">
        <v>32152</v>
      </c>
      <c r="AO58" s="353">
        <v>-28.6</v>
      </c>
      <c r="AP58" s="354">
        <v>44645</v>
      </c>
      <c r="AQ58" s="355">
        <v>9.6999999999999993</v>
      </c>
      <c r="AR58" s="356">
        <v>-38.299999999999997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529</v>
      </c>
      <c r="AL59" s="335"/>
      <c r="AM59" s="343">
        <v>337851</v>
      </c>
      <c r="AN59" s="344">
        <v>33992</v>
      </c>
      <c r="AO59" s="345">
        <v>-9.3000000000000007</v>
      </c>
      <c r="AP59" s="346">
        <v>90072</v>
      </c>
      <c r="AQ59" s="347">
        <v>13.3</v>
      </c>
      <c r="AR59" s="348">
        <v>-22.6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525</v>
      </c>
      <c r="AM60" s="351">
        <v>325656</v>
      </c>
      <c r="AN60" s="352">
        <v>32765</v>
      </c>
      <c r="AO60" s="353">
        <v>1.9</v>
      </c>
      <c r="AP60" s="354">
        <v>46083</v>
      </c>
      <c r="AQ60" s="355">
        <v>3.2</v>
      </c>
      <c r="AR60" s="356">
        <v>-1.3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530</v>
      </c>
      <c r="AL61" s="357"/>
      <c r="AM61" s="358">
        <v>469157</v>
      </c>
      <c r="AN61" s="359">
        <v>45470</v>
      </c>
      <c r="AO61" s="360">
        <v>-7</v>
      </c>
      <c r="AP61" s="361">
        <v>84019</v>
      </c>
      <c r="AQ61" s="362">
        <v>7.2</v>
      </c>
      <c r="AR61" s="348">
        <v>-14.2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525</v>
      </c>
      <c r="AM62" s="351">
        <v>408730</v>
      </c>
      <c r="AN62" s="352">
        <v>39643</v>
      </c>
      <c r="AO62" s="353">
        <v>-5.9</v>
      </c>
      <c r="AP62" s="354">
        <v>46122</v>
      </c>
      <c r="AQ62" s="355">
        <v>6.4</v>
      </c>
      <c r="AR62" s="356">
        <v>-12.3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EJH/12cPCdfd9rfeK53QHPiu8q6jEBFpcJBSmwmOH5IE3MLDBiDulpwSX4u8CzbqzLpOFJvnMW0zOYI73cUG7A==" saltValue="03F+KDDnbBkexRBd6OEm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election activeCell="AF102" sqref="AF102"/>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zakQad/4pVNuQvjKDCMgdQLYL+k+Q5HkdjqfGPvvrXV+53cXtI15QfmKntNGWEhjyYJ5d8AHcApnVd0y236yg==" saltValue="yxVTVJ7oLeZHFfs4vvUF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1bfk9EFq4MLQ6usW40GppLLLWEO3GfF9jVQdICvoc8g8PUW09PB+nQgsBFVztyJjCGTuwQSOoPiEHlyIWAjf+A==" saltValue="PVkWnCsT2jBlvFSTi+G+y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534</v>
      </c>
      <c r="G46" s="8" t="s">
        <v>535</v>
      </c>
      <c r="H46" s="8" t="s">
        <v>536</v>
      </c>
      <c r="I46" s="8" t="s">
        <v>537</v>
      </c>
      <c r="J46" s="9" t="s">
        <v>538</v>
      </c>
    </row>
    <row r="47" spans="2:10" ht="57.75" customHeight="1">
      <c r="B47" s="10"/>
      <c r="C47" s="1229" t="s">
        <v>3</v>
      </c>
      <c r="D47" s="1229"/>
      <c r="E47" s="1230"/>
      <c r="F47" s="11">
        <v>18.670000000000002</v>
      </c>
      <c r="G47" s="12">
        <v>19.170000000000002</v>
      </c>
      <c r="H47" s="12">
        <v>20.76</v>
      </c>
      <c r="I47" s="12">
        <v>22.38</v>
      </c>
      <c r="J47" s="13">
        <v>22.79</v>
      </c>
    </row>
    <row r="48" spans="2:10" ht="57.75" customHeight="1">
      <c r="B48" s="14"/>
      <c r="C48" s="1231" t="s">
        <v>4</v>
      </c>
      <c r="D48" s="1231"/>
      <c r="E48" s="1232"/>
      <c r="F48" s="15">
        <v>3.42</v>
      </c>
      <c r="G48" s="16">
        <v>3.81</v>
      </c>
      <c r="H48" s="16">
        <v>5.14</v>
      </c>
      <c r="I48" s="16">
        <v>2.73</v>
      </c>
      <c r="J48" s="17">
        <v>4</v>
      </c>
    </row>
    <row r="49" spans="2:10" ht="57.75" customHeight="1" thickBot="1">
      <c r="B49" s="18"/>
      <c r="C49" s="1233" t="s">
        <v>5</v>
      </c>
      <c r="D49" s="1233"/>
      <c r="E49" s="1234"/>
      <c r="F49" s="19" t="s">
        <v>539</v>
      </c>
      <c r="G49" s="20">
        <v>0.8</v>
      </c>
      <c r="H49" s="20">
        <v>3.97</v>
      </c>
      <c r="I49" s="20" t="s">
        <v>540</v>
      </c>
      <c r="J49" s="21">
        <v>1.3</v>
      </c>
    </row>
    <row r="50" spans="2:10" ht="13.5" customHeight="1"/>
    <row r="51" spans="2:10" ht="13.5" hidden="1" customHeight="1"/>
    <row r="52" spans="2:10" ht="13.5" hidden="1" customHeight="1"/>
    <row r="53" spans="2:10" ht="13.5" hidden="1" customHeight="1"/>
  </sheetData>
  <sheetProtection algorithmName="SHA-512" hashValue="1p1GfvcPGSQnj/z/q1u4bI/s1TwQeQnXmj7dhat3JINmGGDAd74fwZLD6pfaLebVdiBK5FFg4jNVsqYnXgbZ2w==" saltValue="TPfjJJsaDbu9GgENRpFO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election activeCell="J35" sqref="J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534</v>
      </c>
      <c r="G33" s="29" t="s">
        <v>535</v>
      </c>
      <c r="H33" s="29" t="s">
        <v>536</v>
      </c>
      <c r="I33" s="29" t="s">
        <v>537</v>
      </c>
      <c r="J33" s="30" t="s">
        <v>538</v>
      </c>
      <c r="K33" s="22"/>
      <c r="L33" s="22"/>
      <c r="M33" s="22"/>
      <c r="N33" s="22"/>
      <c r="O33" s="22"/>
      <c r="P33" s="22"/>
    </row>
    <row r="34" spans="1:16" ht="39" customHeight="1">
      <c r="A34" s="22"/>
      <c r="B34" s="31"/>
      <c r="C34" s="1241" t="s">
        <v>541</v>
      </c>
      <c r="D34" s="1241"/>
      <c r="E34" s="1242"/>
      <c r="F34" s="32">
        <v>4.3499999999999996</v>
      </c>
      <c r="G34" s="33">
        <v>4.8899999999999997</v>
      </c>
      <c r="H34" s="33">
        <v>1.89</v>
      </c>
      <c r="I34" s="33">
        <v>4.6900000000000004</v>
      </c>
      <c r="J34" s="34">
        <v>4.87</v>
      </c>
      <c r="K34" s="22"/>
      <c r="L34" s="22"/>
      <c r="M34" s="22"/>
      <c r="N34" s="22"/>
      <c r="O34" s="22"/>
      <c r="P34" s="22"/>
    </row>
    <row r="35" spans="1:16" ht="39" customHeight="1">
      <c r="A35" s="22"/>
      <c r="B35" s="35"/>
      <c r="C35" s="1235" t="s">
        <v>542</v>
      </c>
      <c r="D35" s="1236"/>
      <c r="E35" s="1237"/>
      <c r="F35" s="36">
        <v>3.41</v>
      </c>
      <c r="G35" s="37">
        <v>3.8</v>
      </c>
      <c r="H35" s="37">
        <v>5.13</v>
      </c>
      <c r="I35" s="37">
        <v>2.72</v>
      </c>
      <c r="J35" s="38">
        <v>3.99</v>
      </c>
      <c r="K35" s="22"/>
      <c r="L35" s="22"/>
      <c r="M35" s="22"/>
      <c r="N35" s="22"/>
      <c r="O35" s="22"/>
      <c r="P35" s="22"/>
    </row>
    <row r="36" spans="1:16" ht="39" customHeight="1">
      <c r="A36" s="22"/>
      <c r="B36" s="35"/>
      <c r="C36" s="1235" t="s">
        <v>543</v>
      </c>
      <c r="D36" s="1236"/>
      <c r="E36" s="1237"/>
      <c r="F36" s="36">
        <v>2.02</v>
      </c>
      <c r="G36" s="37">
        <v>2.4500000000000002</v>
      </c>
      <c r="H36" s="37">
        <v>3.42</v>
      </c>
      <c r="I36" s="37">
        <v>2.42</v>
      </c>
      <c r="J36" s="38">
        <v>0.84</v>
      </c>
      <c r="K36" s="22"/>
      <c r="L36" s="22"/>
      <c r="M36" s="22"/>
      <c r="N36" s="22"/>
      <c r="O36" s="22"/>
      <c r="P36" s="22"/>
    </row>
    <row r="37" spans="1:16" ht="39" customHeight="1">
      <c r="A37" s="22"/>
      <c r="B37" s="35"/>
      <c r="C37" s="1235" t="s">
        <v>544</v>
      </c>
      <c r="D37" s="1236"/>
      <c r="E37" s="1237"/>
      <c r="F37" s="36">
        <v>0</v>
      </c>
      <c r="G37" s="37">
        <v>0.01</v>
      </c>
      <c r="H37" s="37">
        <v>0.01</v>
      </c>
      <c r="I37" s="37">
        <v>0.01</v>
      </c>
      <c r="J37" s="38">
        <v>0.02</v>
      </c>
      <c r="K37" s="22"/>
      <c r="L37" s="22"/>
      <c r="M37" s="22"/>
      <c r="N37" s="22"/>
      <c r="O37" s="22"/>
      <c r="P37" s="22"/>
    </row>
    <row r="38" spans="1:16" ht="39" customHeight="1">
      <c r="A38" s="22"/>
      <c r="B38" s="35"/>
      <c r="C38" s="1235"/>
      <c r="D38" s="1236"/>
      <c r="E38" s="1237"/>
      <c r="F38" s="36"/>
      <c r="G38" s="37"/>
      <c r="H38" s="37"/>
      <c r="I38" s="37"/>
      <c r="J38" s="38"/>
      <c r="K38" s="22"/>
      <c r="L38" s="22"/>
      <c r="M38" s="22"/>
      <c r="N38" s="22"/>
      <c r="O38" s="22"/>
      <c r="P38" s="22"/>
    </row>
    <row r="39" spans="1:16" ht="39" customHeight="1">
      <c r="A39" s="22"/>
      <c r="B39" s="35"/>
      <c r="C39" s="1235"/>
      <c r="D39" s="1236"/>
      <c r="E39" s="1237"/>
      <c r="F39" s="36"/>
      <c r="G39" s="37"/>
      <c r="H39" s="37"/>
      <c r="I39" s="37"/>
      <c r="J39" s="38"/>
      <c r="K39" s="22"/>
      <c r="L39" s="22"/>
      <c r="M39" s="22"/>
      <c r="N39" s="22"/>
      <c r="O39" s="22"/>
      <c r="P39" s="22"/>
    </row>
    <row r="40" spans="1:16" ht="39" customHeight="1">
      <c r="A40" s="22"/>
      <c r="B40" s="35"/>
      <c r="C40" s="1235"/>
      <c r="D40" s="1236"/>
      <c r="E40" s="1237"/>
      <c r="F40" s="36"/>
      <c r="G40" s="37"/>
      <c r="H40" s="37"/>
      <c r="I40" s="37"/>
      <c r="J40" s="38"/>
      <c r="K40" s="22"/>
      <c r="L40" s="22"/>
      <c r="M40" s="22"/>
      <c r="N40" s="22"/>
      <c r="O40" s="22"/>
      <c r="P40" s="22"/>
    </row>
    <row r="41" spans="1:16" ht="39" customHeight="1">
      <c r="A41" s="22"/>
      <c r="B41" s="35"/>
      <c r="C41" s="1235"/>
      <c r="D41" s="1236"/>
      <c r="E41" s="1237"/>
      <c r="F41" s="36"/>
      <c r="G41" s="37"/>
      <c r="H41" s="37"/>
      <c r="I41" s="37"/>
      <c r="J41" s="38"/>
      <c r="K41" s="22"/>
      <c r="L41" s="22"/>
      <c r="M41" s="22"/>
      <c r="N41" s="22"/>
      <c r="O41" s="22"/>
      <c r="P41" s="22"/>
    </row>
    <row r="42" spans="1:16" ht="39" customHeight="1">
      <c r="A42" s="22"/>
      <c r="B42" s="39"/>
      <c r="C42" s="1235" t="s">
        <v>545</v>
      </c>
      <c r="D42" s="1236"/>
      <c r="E42" s="1237"/>
      <c r="F42" s="36" t="s">
        <v>492</v>
      </c>
      <c r="G42" s="37" t="s">
        <v>492</v>
      </c>
      <c r="H42" s="37" t="s">
        <v>492</v>
      </c>
      <c r="I42" s="37" t="s">
        <v>492</v>
      </c>
      <c r="J42" s="38" t="s">
        <v>492</v>
      </c>
      <c r="K42" s="22"/>
      <c r="L42" s="22"/>
      <c r="M42" s="22"/>
      <c r="N42" s="22"/>
      <c r="O42" s="22"/>
      <c r="P42" s="22"/>
    </row>
    <row r="43" spans="1:16" ht="39" customHeight="1" thickBot="1">
      <c r="A43" s="22"/>
      <c r="B43" s="40"/>
      <c r="C43" s="1238" t="s">
        <v>546</v>
      </c>
      <c r="D43" s="1239"/>
      <c r="E43" s="1240"/>
      <c r="F43" s="41" t="s">
        <v>492</v>
      </c>
      <c r="G43" s="42" t="s">
        <v>492</v>
      </c>
      <c r="H43" s="42" t="s">
        <v>492</v>
      </c>
      <c r="I43" s="42" t="s">
        <v>492</v>
      </c>
      <c r="J43" s="43" t="s">
        <v>492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sbmxhhmoL7qTNUNCRxQhofvjUHqEeeAP470+k689aitun3ECi+CBYTXOgv8ff5RbrsG9NRIZgSUF5cvVUmBmOA==" saltValue="uzhKwjO43SSzBueho9Zl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c r="A45" s="48"/>
      <c r="B45" s="1251" t="s">
        <v>10</v>
      </c>
      <c r="C45" s="1252"/>
      <c r="D45" s="58"/>
      <c r="E45" s="1257" t="s">
        <v>11</v>
      </c>
      <c r="F45" s="1257"/>
      <c r="G45" s="1257"/>
      <c r="H45" s="1257"/>
      <c r="I45" s="1257"/>
      <c r="J45" s="1258"/>
      <c r="K45" s="59">
        <v>273</v>
      </c>
      <c r="L45" s="60">
        <v>304</v>
      </c>
      <c r="M45" s="60">
        <v>321</v>
      </c>
      <c r="N45" s="60">
        <v>334</v>
      </c>
      <c r="O45" s="61">
        <v>341</v>
      </c>
      <c r="P45" s="48"/>
      <c r="Q45" s="48"/>
      <c r="R45" s="48"/>
      <c r="S45" s="48"/>
      <c r="T45" s="48"/>
      <c r="U45" s="48"/>
    </row>
    <row r="46" spans="1:21" ht="30.75" customHeight="1">
      <c r="A46" s="48"/>
      <c r="B46" s="1253"/>
      <c r="C46" s="1254"/>
      <c r="D46" s="62"/>
      <c r="E46" s="1245" t="s">
        <v>12</v>
      </c>
      <c r="F46" s="1245"/>
      <c r="G46" s="1245"/>
      <c r="H46" s="1245"/>
      <c r="I46" s="1245"/>
      <c r="J46" s="1246"/>
      <c r="K46" s="63" t="s">
        <v>492</v>
      </c>
      <c r="L46" s="64" t="s">
        <v>492</v>
      </c>
      <c r="M46" s="64" t="s">
        <v>492</v>
      </c>
      <c r="N46" s="64" t="s">
        <v>492</v>
      </c>
      <c r="O46" s="65" t="s">
        <v>492</v>
      </c>
      <c r="P46" s="48"/>
      <c r="Q46" s="48"/>
      <c r="R46" s="48"/>
      <c r="S46" s="48"/>
      <c r="T46" s="48"/>
      <c r="U46" s="48"/>
    </row>
    <row r="47" spans="1:21" ht="30.75" customHeight="1">
      <c r="A47" s="48"/>
      <c r="B47" s="1253"/>
      <c r="C47" s="1254"/>
      <c r="D47" s="62"/>
      <c r="E47" s="1245" t="s">
        <v>13</v>
      </c>
      <c r="F47" s="1245"/>
      <c r="G47" s="1245"/>
      <c r="H47" s="1245"/>
      <c r="I47" s="1245"/>
      <c r="J47" s="1246"/>
      <c r="K47" s="63" t="s">
        <v>492</v>
      </c>
      <c r="L47" s="64" t="s">
        <v>492</v>
      </c>
      <c r="M47" s="64" t="s">
        <v>492</v>
      </c>
      <c r="N47" s="64" t="s">
        <v>492</v>
      </c>
      <c r="O47" s="65" t="s">
        <v>492</v>
      </c>
      <c r="P47" s="48"/>
      <c r="Q47" s="48"/>
      <c r="R47" s="48"/>
      <c r="S47" s="48"/>
      <c r="T47" s="48"/>
      <c r="U47" s="48"/>
    </row>
    <row r="48" spans="1:21" ht="30.75" customHeight="1">
      <c r="A48" s="48"/>
      <c r="B48" s="1253"/>
      <c r="C48" s="1254"/>
      <c r="D48" s="62"/>
      <c r="E48" s="1245" t="s">
        <v>14</v>
      </c>
      <c r="F48" s="1245"/>
      <c r="G48" s="1245"/>
      <c r="H48" s="1245"/>
      <c r="I48" s="1245"/>
      <c r="J48" s="1246"/>
      <c r="K48" s="63" t="s">
        <v>492</v>
      </c>
      <c r="L48" s="64" t="s">
        <v>492</v>
      </c>
      <c r="M48" s="64" t="s">
        <v>492</v>
      </c>
      <c r="N48" s="64" t="s">
        <v>492</v>
      </c>
      <c r="O48" s="65" t="s">
        <v>492</v>
      </c>
      <c r="P48" s="48"/>
      <c r="Q48" s="48"/>
      <c r="R48" s="48"/>
      <c r="S48" s="48"/>
      <c r="T48" s="48"/>
      <c r="U48" s="48"/>
    </row>
    <row r="49" spans="1:21" ht="30.75" customHeight="1">
      <c r="A49" s="48"/>
      <c r="B49" s="1253"/>
      <c r="C49" s="1254"/>
      <c r="D49" s="62"/>
      <c r="E49" s="1245" t="s">
        <v>15</v>
      </c>
      <c r="F49" s="1245"/>
      <c r="G49" s="1245"/>
      <c r="H49" s="1245"/>
      <c r="I49" s="1245"/>
      <c r="J49" s="1246"/>
      <c r="K49" s="63">
        <v>216</v>
      </c>
      <c r="L49" s="64">
        <v>208</v>
      </c>
      <c r="M49" s="64">
        <v>209</v>
      </c>
      <c r="N49" s="64">
        <v>221</v>
      </c>
      <c r="O49" s="65">
        <v>222</v>
      </c>
      <c r="P49" s="48"/>
      <c r="Q49" s="48"/>
      <c r="R49" s="48"/>
      <c r="S49" s="48"/>
      <c r="T49" s="48"/>
      <c r="U49" s="48"/>
    </row>
    <row r="50" spans="1:21" ht="30.75" customHeight="1">
      <c r="A50" s="48"/>
      <c r="B50" s="1253"/>
      <c r="C50" s="1254"/>
      <c r="D50" s="62"/>
      <c r="E50" s="1245" t="s">
        <v>16</v>
      </c>
      <c r="F50" s="1245"/>
      <c r="G50" s="1245"/>
      <c r="H50" s="1245"/>
      <c r="I50" s="1245"/>
      <c r="J50" s="1246"/>
      <c r="K50" s="63" t="s">
        <v>492</v>
      </c>
      <c r="L50" s="64" t="s">
        <v>492</v>
      </c>
      <c r="M50" s="64" t="s">
        <v>492</v>
      </c>
      <c r="N50" s="64" t="s">
        <v>492</v>
      </c>
      <c r="O50" s="65" t="s">
        <v>492</v>
      </c>
      <c r="P50" s="48"/>
      <c r="Q50" s="48"/>
      <c r="R50" s="48"/>
      <c r="S50" s="48"/>
      <c r="T50" s="48"/>
      <c r="U50" s="48"/>
    </row>
    <row r="51" spans="1:21" ht="30.75" customHeight="1">
      <c r="A51" s="48"/>
      <c r="B51" s="1255"/>
      <c r="C51" s="1256"/>
      <c r="D51" s="66"/>
      <c r="E51" s="1245" t="s">
        <v>17</v>
      </c>
      <c r="F51" s="1245"/>
      <c r="G51" s="1245"/>
      <c r="H51" s="1245"/>
      <c r="I51" s="1245"/>
      <c r="J51" s="1246"/>
      <c r="K51" s="63" t="s">
        <v>492</v>
      </c>
      <c r="L51" s="64" t="s">
        <v>492</v>
      </c>
      <c r="M51" s="64" t="s">
        <v>492</v>
      </c>
      <c r="N51" s="64" t="s">
        <v>492</v>
      </c>
      <c r="O51" s="65" t="s">
        <v>492</v>
      </c>
      <c r="P51" s="48"/>
      <c r="Q51" s="48"/>
      <c r="R51" s="48"/>
      <c r="S51" s="48"/>
      <c r="T51" s="48"/>
      <c r="U51" s="48"/>
    </row>
    <row r="52" spans="1:21" ht="30.75" customHeight="1">
      <c r="A52" s="48"/>
      <c r="B52" s="1243" t="s">
        <v>18</v>
      </c>
      <c r="C52" s="1244"/>
      <c r="D52" s="66"/>
      <c r="E52" s="1245" t="s">
        <v>19</v>
      </c>
      <c r="F52" s="1245"/>
      <c r="G52" s="1245"/>
      <c r="H52" s="1245"/>
      <c r="I52" s="1245"/>
      <c r="J52" s="1246"/>
      <c r="K52" s="63">
        <v>428</v>
      </c>
      <c r="L52" s="64">
        <v>442</v>
      </c>
      <c r="M52" s="64">
        <v>427</v>
      </c>
      <c r="N52" s="64">
        <v>404</v>
      </c>
      <c r="O52" s="65">
        <v>397</v>
      </c>
      <c r="P52" s="48"/>
      <c r="Q52" s="48"/>
      <c r="R52" s="48"/>
      <c r="S52" s="48"/>
      <c r="T52" s="48"/>
      <c r="U52" s="48"/>
    </row>
    <row r="53" spans="1:21" ht="30.75" customHeight="1" thickBot="1">
      <c r="A53" s="48"/>
      <c r="B53" s="1247" t="s">
        <v>20</v>
      </c>
      <c r="C53" s="1248"/>
      <c r="D53" s="67"/>
      <c r="E53" s="1249" t="s">
        <v>21</v>
      </c>
      <c r="F53" s="1249"/>
      <c r="G53" s="1249"/>
      <c r="H53" s="1249"/>
      <c r="I53" s="1249"/>
      <c r="J53" s="1250"/>
      <c r="K53" s="68">
        <v>61</v>
      </c>
      <c r="L53" s="69">
        <v>70</v>
      </c>
      <c r="M53" s="69">
        <v>103</v>
      </c>
      <c r="N53" s="69">
        <v>151</v>
      </c>
      <c r="O53" s="70">
        <v>166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7CAHH4DOM9XJ+Mg/hA/buKL0xjVH21fzc/8/wzXMsjGSwMokOqZsSmn/lFZFHlAqVP6GhRF7Vg85pbNEf4h4aQ==" saltValue="I1RJmpVG853VvwFJ7e1KR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534</v>
      </c>
      <c r="J40" s="79" t="s">
        <v>535</v>
      </c>
      <c r="K40" s="79" t="s">
        <v>536</v>
      </c>
      <c r="L40" s="79" t="s">
        <v>537</v>
      </c>
      <c r="M40" s="80" t="s">
        <v>538</v>
      </c>
    </row>
    <row r="41" spans="2:13" ht="27.75" customHeight="1">
      <c r="B41" s="1259" t="s">
        <v>23</v>
      </c>
      <c r="C41" s="1260"/>
      <c r="D41" s="81"/>
      <c r="E41" s="1265" t="s">
        <v>24</v>
      </c>
      <c r="F41" s="1265"/>
      <c r="G41" s="1265"/>
      <c r="H41" s="1266"/>
      <c r="I41" s="82">
        <v>3586</v>
      </c>
      <c r="J41" s="83">
        <v>3560</v>
      </c>
      <c r="K41" s="83">
        <v>3541</v>
      </c>
      <c r="L41" s="83">
        <v>3429</v>
      </c>
      <c r="M41" s="84">
        <v>3416</v>
      </c>
    </row>
    <row r="42" spans="2:13" ht="27.75" customHeight="1">
      <c r="B42" s="1261"/>
      <c r="C42" s="1262"/>
      <c r="D42" s="85"/>
      <c r="E42" s="1267" t="s">
        <v>25</v>
      </c>
      <c r="F42" s="1267"/>
      <c r="G42" s="1267"/>
      <c r="H42" s="1268"/>
      <c r="I42" s="86" t="s">
        <v>492</v>
      </c>
      <c r="J42" s="87" t="s">
        <v>492</v>
      </c>
      <c r="K42" s="87" t="s">
        <v>492</v>
      </c>
      <c r="L42" s="87" t="s">
        <v>492</v>
      </c>
      <c r="M42" s="88" t="s">
        <v>492</v>
      </c>
    </row>
    <row r="43" spans="2:13" ht="27.75" customHeight="1">
      <c r="B43" s="1261"/>
      <c r="C43" s="1262"/>
      <c r="D43" s="85"/>
      <c r="E43" s="1267" t="s">
        <v>26</v>
      </c>
      <c r="F43" s="1267"/>
      <c r="G43" s="1267"/>
      <c r="H43" s="1268"/>
      <c r="I43" s="86" t="s">
        <v>492</v>
      </c>
      <c r="J43" s="87" t="s">
        <v>492</v>
      </c>
      <c r="K43" s="87" t="s">
        <v>492</v>
      </c>
      <c r="L43" s="87" t="s">
        <v>492</v>
      </c>
      <c r="M43" s="88" t="s">
        <v>492</v>
      </c>
    </row>
    <row r="44" spans="2:13" ht="27.75" customHeight="1">
      <c r="B44" s="1261"/>
      <c r="C44" s="1262"/>
      <c r="D44" s="85"/>
      <c r="E44" s="1267" t="s">
        <v>27</v>
      </c>
      <c r="F44" s="1267"/>
      <c r="G44" s="1267"/>
      <c r="H44" s="1268"/>
      <c r="I44" s="86">
        <v>2430</v>
      </c>
      <c r="J44" s="87">
        <v>2452</v>
      </c>
      <c r="K44" s="87">
        <v>2313</v>
      </c>
      <c r="L44" s="87">
        <v>2095</v>
      </c>
      <c r="M44" s="88">
        <v>1954</v>
      </c>
    </row>
    <row r="45" spans="2:13" ht="27.75" customHeight="1">
      <c r="B45" s="1261"/>
      <c r="C45" s="1262"/>
      <c r="D45" s="85"/>
      <c r="E45" s="1267" t="s">
        <v>28</v>
      </c>
      <c r="F45" s="1267"/>
      <c r="G45" s="1267"/>
      <c r="H45" s="1268"/>
      <c r="I45" s="86">
        <v>1176</v>
      </c>
      <c r="J45" s="87">
        <v>1099</v>
      </c>
      <c r="K45" s="87">
        <v>1067</v>
      </c>
      <c r="L45" s="87">
        <v>1022</v>
      </c>
      <c r="M45" s="88">
        <v>1028</v>
      </c>
    </row>
    <row r="46" spans="2:13" ht="27.75" customHeight="1">
      <c r="B46" s="1261"/>
      <c r="C46" s="1262"/>
      <c r="D46" s="89"/>
      <c r="E46" s="1267" t="s">
        <v>29</v>
      </c>
      <c r="F46" s="1267"/>
      <c r="G46" s="1267"/>
      <c r="H46" s="1268"/>
      <c r="I46" s="86" t="s">
        <v>492</v>
      </c>
      <c r="J46" s="87" t="s">
        <v>492</v>
      </c>
      <c r="K46" s="87" t="s">
        <v>492</v>
      </c>
      <c r="L46" s="87" t="s">
        <v>492</v>
      </c>
      <c r="M46" s="88" t="s">
        <v>492</v>
      </c>
    </row>
    <row r="47" spans="2:13" ht="27.75" customHeight="1">
      <c r="B47" s="1261"/>
      <c r="C47" s="1262"/>
      <c r="D47" s="90"/>
      <c r="E47" s="1269" t="s">
        <v>30</v>
      </c>
      <c r="F47" s="1270"/>
      <c r="G47" s="1270"/>
      <c r="H47" s="1271"/>
      <c r="I47" s="86" t="s">
        <v>492</v>
      </c>
      <c r="J47" s="87" t="s">
        <v>492</v>
      </c>
      <c r="K47" s="87" t="s">
        <v>492</v>
      </c>
      <c r="L47" s="87" t="s">
        <v>492</v>
      </c>
      <c r="M47" s="88" t="s">
        <v>492</v>
      </c>
    </row>
    <row r="48" spans="2:13" ht="27.75" customHeight="1">
      <c r="B48" s="1261"/>
      <c r="C48" s="1262"/>
      <c r="D48" s="85"/>
      <c r="E48" s="1267" t="s">
        <v>31</v>
      </c>
      <c r="F48" s="1267"/>
      <c r="G48" s="1267"/>
      <c r="H48" s="1268"/>
      <c r="I48" s="86" t="s">
        <v>492</v>
      </c>
      <c r="J48" s="87" t="s">
        <v>492</v>
      </c>
      <c r="K48" s="87" t="s">
        <v>492</v>
      </c>
      <c r="L48" s="87" t="s">
        <v>492</v>
      </c>
      <c r="M48" s="88" t="s">
        <v>492</v>
      </c>
    </row>
    <row r="49" spans="2:13" ht="27.75" customHeight="1">
      <c r="B49" s="1263"/>
      <c r="C49" s="1264"/>
      <c r="D49" s="85"/>
      <c r="E49" s="1267" t="s">
        <v>32</v>
      </c>
      <c r="F49" s="1267"/>
      <c r="G49" s="1267"/>
      <c r="H49" s="1268"/>
      <c r="I49" s="86" t="s">
        <v>492</v>
      </c>
      <c r="J49" s="87" t="s">
        <v>492</v>
      </c>
      <c r="K49" s="87" t="s">
        <v>492</v>
      </c>
      <c r="L49" s="87" t="s">
        <v>492</v>
      </c>
      <c r="M49" s="88" t="s">
        <v>492</v>
      </c>
    </row>
    <row r="50" spans="2:13" ht="27.75" customHeight="1">
      <c r="B50" s="1272" t="s">
        <v>33</v>
      </c>
      <c r="C50" s="1273"/>
      <c r="D50" s="91"/>
      <c r="E50" s="1267" t="s">
        <v>34</v>
      </c>
      <c r="F50" s="1267"/>
      <c r="G50" s="1267"/>
      <c r="H50" s="1268"/>
      <c r="I50" s="86">
        <v>1833</v>
      </c>
      <c r="J50" s="87">
        <v>1855</v>
      </c>
      <c r="K50" s="87">
        <v>2036</v>
      </c>
      <c r="L50" s="87">
        <v>2095</v>
      </c>
      <c r="M50" s="88">
        <v>2134</v>
      </c>
    </row>
    <row r="51" spans="2:13" ht="27.75" customHeight="1">
      <c r="B51" s="1261"/>
      <c r="C51" s="1262"/>
      <c r="D51" s="85"/>
      <c r="E51" s="1267" t="s">
        <v>35</v>
      </c>
      <c r="F51" s="1267"/>
      <c r="G51" s="1267"/>
      <c r="H51" s="1268"/>
      <c r="I51" s="86" t="s">
        <v>492</v>
      </c>
      <c r="J51" s="87" t="s">
        <v>492</v>
      </c>
      <c r="K51" s="87" t="s">
        <v>492</v>
      </c>
      <c r="L51" s="87" t="s">
        <v>492</v>
      </c>
      <c r="M51" s="88" t="s">
        <v>492</v>
      </c>
    </row>
    <row r="52" spans="2:13" ht="27.75" customHeight="1">
      <c r="B52" s="1263"/>
      <c r="C52" s="1264"/>
      <c r="D52" s="85"/>
      <c r="E52" s="1267" t="s">
        <v>36</v>
      </c>
      <c r="F52" s="1267"/>
      <c r="G52" s="1267"/>
      <c r="H52" s="1268"/>
      <c r="I52" s="86">
        <v>4533</v>
      </c>
      <c r="J52" s="87">
        <v>4461</v>
      </c>
      <c r="K52" s="87">
        <v>4325</v>
      </c>
      <c r="L52" s="87">
        <v>4182</v>
      </c>
      <c r="M52" s="88">
        <v>4074</v>
      </c>
    </row>
    <row r="53" spans="2:13" ht="27.75" customHeight="1" thickBot="1">
      <c r="B53" s="1274" t="s">
        <v>37</v>
      </c>
      <c r="C53" s="1275"/>
      <c r="D53" s="92"/>
      <c r="E53" s="1276" t="s">
        <v>38</v>
      </c>
      <c r="F53" s="1276"/>
      <c r="G53" s="1276"/>
      <c r="H53" s="1277"/>
      <c r="I53" s="93">
        <v>825</v>
      </c>
      <c r="J53" s="94">
        <v>796</v>
      </c>
      <c r="K53" s="94">
        <v>560</v>
      </c>
      <c r="L53" s="94">
        <v>268</v>
      </c>
      <c r="M53" s="95">
        <v>191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v+KZRAhGVL/FsW4Bt6UpPKGwu9IpSrUMpnEcVUNQPrO0U7yVY0oAxQ8R1pHcQmnammG+rxSGHJa2JvckAoixg==" saltValue="x4eXL+W7z/IGq9ygLwX6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5" zoomScaleNormal="55" zoomScaleSheetLayoutView="100" workbookViewId="0">
      <selection activeCell="G56" sqref="G56"/>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536</v>
      </c>
      <c r="G54" s="104" t="s">
        <v>537</v>
      </c>
      <c r="H54" s="105" t="s">
        <v>538</v>
      </c>
    </row>
    <row r="55" spans="2:8" ht="52.5" customHeight="1">
      <c r="B55" s="106"/>
      <c r="C55" s="1286" t="s">
        <v>41</v>
      </c>
      <c r="D55" s="1286"/>
      <c r="E55" s="1287"/>
      <c r="F55" s="107">
        <v>628</v>
      </c>
      <c r="G55" s="107">
        <v>648</v>
      </c>
      <c r="H55" s="108">
        <v>650</v>
      </c>
    </row>
    <row r="56" spans="2:8" ht="52.5" customHeight="1">
      <c r="B56" s="109"/>
      <c r="C56" s="1288" t="s">
        <v>42</v>
      </c>
      <c r="D56" s="1288"/>
      <c r="E56" s="1289"/>
      <c r="F56" s="110">
        <v>442</v>
      </c>
      <c r="G56" s="110">
        <v>442</v>
      </c>
      <c r="H56" s="111">
        <v>448</v>
      </c>
    </row>
    <row r="57" spans="2:8" ht="53.25" customHeight="1">
      <c r="B57" s="109"/>
      <c r="C57" s="1290" t="s">
        <v>43</v>
      </c>
      <c r="D57" s="1290"/>
      <c r="E57" s="1291"/>
      <c r="F57" s="112">
        <v>857</v>
      </c>
      <c r="G57" s="112">
        <v>877</v>
      </c>
      <c r="H57" s="113">
        <v>878</v>
      </c>
    </row>
    <row r="58" spans="2:8" ht="45.75" customHeight="1">
      <c r="B58" s="114"/>
      <c r="C58" s="1278" t="s">
        <v>561</v>
      </c>
      <c r="D58" s="1279"/>
      <c r="E58" s="1280"/>
      <c r="F58" s="115">
        <v>656</v>
      </c>
      <c r="G58" s="115">
        <v>656</v>
      </c>
      <c r="H58" s="116">
        <v>656</v>
      </c>
    </row>
    <row r="59" spans="2:8" ht="45.75" customHeight="1">
      <c r="B59" s="114"/>
      <c r="C59" s="1278" t="s">
        <v>562</v>
      </c>
      <c r="D59" s="1279"/>
      <c r="E59" s="1280"/>
      <c r="F59" s="115">
        <v>205</v>
      </c>
      <c r="G59" s="115">
        <v>205</v>
      </c>
      <c r="H59" s="116">
        <v>205</v>
      </c>
    </row>
    <row r="60" spans="2:8" ht="45.75" customHeight="1">
      <c r="B60" s="114"/>
      <c r="C60" s="1278" t="s">
        <v>563</v>
      </c>
      <c r="D60" s="1279"/>
      <c r="E60" s="1280"/>
      <c r="F60" s="115">
        <v>7</v>
      </c>
      <c r="G60" s="115">
        <v>7</v>
      </c>
      <c r="H60" s="116">
        <v>7</v>
      </c>
    </row>
    <row r="61" spans="2:8" ht="45.75" customHeight="1">
      <c r="B61" s="114"/>
      <c r="C61" s="1278" t="s">
        <v>564</v>
      </c>
      <c r="D61" s="1279"/>
      <c r="E61" s="1280"/>
      <c r="F61" s="115">
        <v>6</v>
      </c>
      <c r="G61" s="115">
        <v>6</v>
      </c>
      <c r="H61" s="116">
        <v>6</v>
      </c>
    </row>
    <row r="62" spans="2:8" ht="45.75" customHeight="1" thickBot="1">
      <c r="B62" s="117"/>
      <c r="C62" s="1281" t="s">
        <v>565</v>
      </c>
      <c r="D62" s="1282"/>
      <c r="E62" s="1283"/>
      <c r="F62" s="118">
        <v>2</v>
      </c>
      <c r="G62" s="118">
        <v>2</v>
      </c>
      <c r="H62" s="119">
        <v>2</v>
      </c>
    </row>
    <row r="63" spans="2:8" ht="52.5" customHeight="1" thickBot="1">
      <c r="B63" s="120"/>
      <c r="C63" s="1284" t="s">
        <v>44</v>
      </c>
      <c r="D63" s="1284"/>
      <c r="E63" s="1285"/>
      <c r="F63" s="121">
        <v>1926</v>
      </c>
      <c r="G63" s="121">
        <v>1967</v>
      </c>
      <c r="H63" s="122">
        <v>1976</v>
      </c>
    </row>
    <row r="64" spans="2:8" ht="15" customHeight="1"/>
    <row r="65" ht="0" hidden="1" customHeight="1"/>
    <row r="66" ht="0" hidden="1" customHeight="1"/>
  </sheetData>
  <sheetProtection algorithmName="SHA-512" hashValue="9DXmJfMWR9E5nl7A3YDzWesTPOE+MSzLKO28DwII/lt86m7hCay+bv3cdq0NPfNcHBaXezV7sprEAlA7UECAUQ==" saltValue="+31xYr9+Mj4zS9YQ9vv/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566</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566</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567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568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300" t="s">
        <v>569</v>
      </c>
      <c r="AO43" s="1301"/>
      <c r="AP43" s="1301"/>
      <c r="AQ43" s="1301"/>
      <c r="AR43" s="1301"/>
      <c r="AS43" s="1301"/>
      <c r="AT43" s="1301"/>
      <c r="AU43" s="1301"/>
      <c r="AV43" s="1301"/>
      <c r="AW43" s="1301"/>
      <c r="AX43" s="1301"/>
      <c r="AY43" s="1301"/>
      <c r="AZ43" s="1301"/>
      <c r="BA43" s="1301"/>
      <c r="BB43" s="1301"/>
      <c r="BC43" s="1301"/>
      <c r="BD43" s="1301"/>
      <c r="BE43" s="1301"/>
      <c r="BF43" s="1301"/>
      <c r="BG43" s="1301"/>
      <c r="BH43" s="1301"/>
      <c r="BI43" s="1301"/>
      <c r="BJ43" s="1301"/>
      <c r="BK43" s="1301"/>
      <c r="BL43" s="1301"/>
      <c r="BM43" s="1301"/>
      <c r="BN43" s="1301"/>
      <c r="BO43" s="1301"/>
      <c r="BP43" s="1301"/>
      <c r="BQ43" s="1301"/>
      <c r="BR43" s="1301"/>
      <c r="BS43" s="1301"/>
      <c r="BT43" s="1301"/>
      <c r="BU43" s="1301"/>
      <c r="BV43" s="1301"/>
      <c r="BW43" s="1301"/>
      <c r="BX43" s="1301"/>
      <c r="BY43" s="1301"/>
      <c r="BZ43" s="1301"/>
      <c r="CA43" s="1301"/>
      <c r="CB43" s="1301"/>
      <c r="CC43" s="1301"/>
      <c r="CD43" s="1301"/>
      <c r="CE43" s="1301"/>
      <c r="CF43" s="1301"/>
      <c r="CG43" s="1301"/>
      <c r="CH43" s="1301"/>
      <c r="CI43" s="1301"/>
      <c r="CJ43" s="1301"/>
      <c r="CK43" s="1301"/>
      <c r="CL43" s="1301"/>
      <c r="CM43" s="1301"/>
      <c r="CN43" s="1301"/>
      <c r="CO43" s="1301"/>
      <c r="CP43" s="1301"/>
      <c r="CQ43" s="1301"/>
      <c r="CR43" s="1301"/>
      <c r="CS43" s="1301"/>
      <c r="CT43" s="1301"/>
      <c r="CU43" s="1301"/>
      <c r="CV43" s="1301"/>
      <c r="CW43" s="1301"/>
      <c r="CX43" s="1301"/>
      <c r="CY43" s="1301"/>
      <c r="CZ43" s="1301"/>
      <c r="DA43" s="1301"/>
      <c r="DB43" s="1301"/>
      <c r="DC43" s="1302"/>
    </row>
    <row r="44" spans="2:109">
      <c r="B44" s="374"/>
      <c r="AN44" s="1303"/>
      <c r="AO44" s="1304"/>
      <c r="AP44" s="1304"/>
      <c r="AQ44" s="1304"/>
      <c r="AR44" s="1304"/>
      <c r="AS44" s="1304"/>
      <c r="AT44" s="1304"/>
      <c r="AU44" s="1304"/>
      <c r="AV44" s="1304"/>
      <c r="AW44" s="1304"/>
      <c r="AX44" s="1304"/>
      <c r="AY44" s="1304"/>
      <c r="AZ44" s="1304"/>
      <c r="BA44" s="1304"/>
      <c r="BB44" s="1304"/>
      <c r="BC44" s="1304"/>
      <c r="BD44" s="1304"/>
      <c r="BE44" s="1304"/>
      <c r="BF44" s="1304"/>
      <c r="BG44" s="1304"/>
      <c r="BH44" s="1304"/>
      <c r="BI44" s="1304"/>
      <c r="BJ44" s="1304"/>
      <c r="BK44" s="1304"/>
      <c r="BL44" s="1304"/>
      <c r="BM44" s="1304"/>
      <c r="BN44" s="1304"/>
      <c r="BO44" s="1304"/>
      <c r="BP44" s="1304"/>
      <c r="BQ44" s="1304"/>
      <c r="BR44" s="1304"/>
      <c r="BS44" s="1304"/>
      <c r="BT44" s="1304"/>
      <c r="BU44" s="1304"/>
      <c r="BV44" s="1304"/>
      <c r="BW44" s="1304"/>
      <c r="BX44" s="1304"/>
      <c r="BY44" s="1304"/>
      <c r="BZ44" s="1304"/>
      <c r="CA44" s="1304"/>
      <c r="CB44" s="1304"/>
      <c r="CC44" s="1304"/>
      <c r="CD44" s="1304"/>
      <c r="CE44" s="1304"/>
      <c r="CF44" s="1304"/>
      <c r="CG44" s="1304"/>
      <c r="CH44" s="1304"/>
      <c r="CI44" s="1304"/>
      <c r="CJ44" s="1304"/>
      <c r="CK44" s="1304"/>
      <c r="CL44" s="1304"/>
      <c r="CM44" s="1304"/>
      <c r="CN44" s="1304"/>
      <c r="CO44" s="1304"/>
      <c r="CP44" s="1304"/>
      <c r="CQ44" s="1304"/>
      <c r="CR44" s="1304"/>
      <c r="CS44" s="1304"/>
      <c r="CT44" s="1304"/>
      <c r="CU44" s="1304"/>
      <c r="CV44" s="1304"/>
      <c r="CW44" s="1304"/>
      <c r="CX44" s="1304"/>
      <c r="CY44" s="1304"/>
      <c r="CZ44" s="1304"/>
      <c r="DA44" s="1304"/>
      <c r="DB44" s="1304"/>
      <c r="DC44" s="1305"/>
    </row>
    <row r="45" spans="2:109">
      <c r="B45" s="374"/>
      <c r="AN45" s="1303"/>
      <c r="AO45" s="1304"/>
      <c r="AP45" s="1304"/>
      <c r="AQ45" s="1304"/>
      <c r="AR45" s="1304"/>
      <c r="AS45" s="1304"/>
      <c r="AT45" s="1304"/>
      <c r="AU45" s="1304"/>
      <c r="AV45" s="1304"/>
      <c r="AW45" s="1304"/>
      <c r="AX45" s="1304"/>
      <c r="AY45" s="1304"/>
      <c r="AZ45" s="1304"/>
      <c r="BA45" s="1304"/>
      <c r="BB45" s="1304"/>
      <c r="BC45" s="1304"/>
      <c r="BD45" s="1304"/>
      <c r="BE45" s="1304"/>
      <c r="BF45" s="1304"/>
      <c r="BG45" s="1304"/>
      <c r="BH45" s="1304"/>
      <c r="BI45" s="1304"/>
      <c r="BJ45" s="1304"/>
      <c r="BK45" s="1304"/>
      <c r="BL45" s="1304"/>
      <c r="BM45" s="1304"/>
      <c r="BN45" s="1304"/>
      <c r="BO45" s="1304"/>
      <c r="BP45" s="1304"/>
      <c r="BQ45" s="1304"/>
      <c r="BR45" s="1304"/>
      <c r="BS45" s="1304"/>
      <c r="BT45" s="1304"/>
      <c r="BU45" s="1304"/>
      <c r="BV45" s="1304"/>
      <c r="BW45" s="1304"/>
      <c r="BX45" s="1304"/>
      <c r="BY45" s="1304"/>
      <c r="BZ45" s="1304"/>
      <c r="CA45" s="1304"/>
      <c r="CB45" s="1304"/>
      <c r="CC45" s="1304"/>
      <c r="CD45" s="1304"/>
      <c r="CE45" s="1304"/>
      <c r="CF45" s="1304"/>
      <c r="CG45" s="1304"/>
      <c r="CH45" s="1304"/>
      <c r="CI45" s="1304"/>
      <c r="CJ45" s="1304"/>
      <c r="CK45" s="1304"/>
      <c r="CL45" s="1304"/>
      <c r="CM45" s="1304"/>
      <c r="CN45" s="1304"/>
      <c r="CO45" s="1304"/>
      <c r="CP45" s="1304"/>
      <c r="CQ45" s="1304"/>
      <c r="CR45" s="1304"/>
      <c r="CS45" s="1304"/>
      <c r="CT45" s="1304"/>
      <c r="CU45" s="1304"/>
      <c r="CV45" s="1304"/>
      <c r="CW45" s="1304"/>
      <c r="CX45" s="1304"/>
      <c r="CY45" s="1304"/>
      <c r="CZ45" s="1304"/>
      <c r="DA45" s="1304"/>
      <c r="DB45" s="1304"/>
      <c r="DC45" s="1305"/>
    </row>
    <row r="46" spans="2:109">
      <c r="B46" s="374"/>
      <c r="AN46" s="1303"/>
      <c r="AO46" s="1304"/>
      <c r="AP46" s="1304"/>
      <c r="AQ46" s="1304"/>
      <c r="AR46" s="1304"/>
      <c r="AS46" s="1304"/>
      <c r="AT46" s="1304"/>
      <c r="AU46" s="1304"/>
      <c r="AV46" s="1304"/>
      <c r="AW46" s="1304"/>
      <c r="AX46" s="1304"/>
      <c r="AY46" s="1304"/>
      <c r="AZ46" s="1304"/>
      <c r="BA46" s="1304"/>
      <c r="BB46" s="1304"/>
      <c r="BC46" s="1304"/>
      <c r="BD46" s="1304"/>
      <c r="BE46" s="1304"/>
      <c r="BF46" s="1304"/>
      <c r="BG46" s="1304"/>
      <c r="BH46" s="1304"/>
      <c r="BI46" s="1304"/>
      <c r="BJ46" s="1304"/>
      <c r="BK46" s="1304"/>
      <c r="BL46" s="1304"/>
      <c r="BM46" s="1304"/>
      <c r="BN46" s="1304"/>
      <c r="BO46" s="1304"/>
      <c r="BP46" s="1304"/>
      <c r="BQ46" s="1304"/>
      <c r="BR46" s="1304"/>
      <c r="BS46" s="1304"/>
      <c r="BT46" s="1304"/>
      <c r="BU46" s="1304"/>
      <c r="BV46" s="1304"/>
      <c r="BW46" s="1304"/>
      <c r="BX46" s="1304"/>
      <c r="BY46" s="1304"/>
      <c r="BZ46" s="1304"/>
      <c r="CA46" s="1304"/>
      <c r="CB46" s="1304"/>
      <c r="CC46" s="1304"/>
      <c r="CD46" s="1304"/>
      <c r="CE46" s="1304"/>
      <c r="CF46" s="1304"/>
      <c r="CG46" s="1304"/>
      <c r="CH46" s="1304"/>
      <c r="CI46" s="1304"/>
      <c r="CJ46" s="1304"/>
      <c r="CK46" s="1304"/>
      <c r="CL46" s="1304"/>
      <c r="CM46" s="1304"/>
      <c r="CN46" s="1304"/>
      <c r="CO46" s="1304"/>
      <c r="CP46" s="1304"/>
      <c r="CQ46" s="1304"/>
      <c r="CR46" s="1304"/>
      <c r="CS46" s="1304"/>
      <c r="CT46" s="1304"/>
      <c r="CU46" s="1304"/>
      <c r="CV46" s="1304"/>
      <c r="CW46" s="1304"/>
      <c r="CX46" s="1304"/>
      <c r="CY46" s="1304"/>
      <c r="CZ46" s="1304"/>
      <c r="DA46" s="1304"/>
      <c r="DB46" s="1304"/>
      <c r="DC46" s="1305"/>
    </row>
    <row r="47" spans="2:109">
      <c r="B47" s="374"/>
      <c r="AN47" s="1306"/>
      <c r="AO47" s="1307"/>
      <c r="AP47" s="1307"/>
      <c r="AQ47" s="1307"/>
      <c r="AR47" s="1307"/>
      <c r="AS47" s="1307"/>
      <c r="AT47" s="1307"/>
      <c r="AU47" s="1307"/>
      <c r="AV47" s="1307"/>
      <c r="AW47" s="1307"/>
      <c r="AX47" s="1307"/>
      <c r="AY47" s="1307"/>
      <c r="AZ47" s="1307"/>
      <c r="BA47" s="1307"/>
      <c r="BB47" s="1307"/>
      <c r="BC47" s="1307"/>
      <c r="BD47" s="1307"/>
      <c r="BE47" s="1307"/>
      <c r="BF47" s="1307"/>
      <c r="BG47" s="1307"/>
      <c r="BH47" s="1307"/>
      <c r="BI47" s="1307"/>
      <c r="BJ47" s="1307"/>
      <c r="BK47" s="1307"/>
      <c r="BL47" s="1307"/>
      <c r="BM47" s="1307"/>
      <c r="BN47" s="1307"/>
      <c r="BO47" s="1307"/>
      <c r="BP47" s="1307"/>
      <c r="BQ47" s="1307"/>
      <c r="BR47" s="1307"/>
      <c r="BS47" s="1307"/>
      <c r="BT47" s="1307"/>
      <c r="BU47" s="1307"/>
      <c r="BV47" s="1307"/>
      <c r="BW47" s="1307"/>
      <c r="BX47" s="1307"/>
      <c r="BY47" s="1307"/>
      <c r="BZ47" s="1307"/>
      <c r="CA47" s="1307"/>
      <c r="CB47" s="1307"/>
      <c r="CC47" s="1307"/>
      <c r="CD47" s="1307"/>
      <c r="CE47" s="1307"/>
      <c r="CF47" s="1307"/>
      <c r="CG47" s="1307"/>
      <c r="CH47" s="1307"/>
      <c r="CI47" s="1307"/>
      <c r="CJ47" s="1307"/>
      <c r="CK47" s="1307"/>
      <c r="CL47" s="1307"/>
      <c r="CM47" s="1307"/>
      <c r="CN47" s="1307"/>
      <c r="CO47" s="1307"/>
      <c r="CP47" s="1307"/>
      <c r="CQ47" s="1307"/>
      <c r="CR47" s="1307"/>
      <c r="CS47" s="1307"/>
      <c r="CT47" s="1307"/>
      <c r="CU47" s="1307"/>
      <c r="CV47" s="1307"/>
      <c r="CW47" s="1307"/>
      <c r="CX47" s="1307"/>
      <c r="CY47" s="1307"/>
      <c r="CZ47" s="1307"/>
      <c r="DA47" s="1307"/>
      <c r="DB47" s="1307"/>
      <c r="DC47" s="1308"/>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570</v>
      </c>
    </row>
    <row r="50" spans="1:109">
      <c r="B50" s="374"/>
      <c r="G50" s="1292"/>
      <c r="H50" s="1292"/>
      <c r="I50" s="1292"/>
      <c r="J50" s="1292"/>
      <c r="K50" s="384"/>
      <c r="L50" s="384"/>
      <c r="M50" s="385"/>
      <c r="N50" s="385"/>
      <c r="AN50" s="1311"/>
      <c r="AO50" s="1312"/>
      <c r="AP50" s="1312"/>
      <c r="AQ50" s="1312"/>
      <c r="AR50" s="1312"/>
      <c r="AS50" s="1312"/>
      <c r="AT50" s="1312"/>
      <c r="AU50" s="1312"/>
      <c r="AV50" s="1312"/>
      <c r="AW50" s="1312"/>
      <c r="AX50" s="1312"/>
      <c r="AY50" s="1312"/>
      <c r="AZ50" s="1312"/>
      <c r="BA50" s="1312"/>
      <c r="BB50" s="1312"/>
      <c r="BC50" s="1312"/>
      <c r="BD50" s="1312"/>
      <c r="BE50" s="1312"/>
      <c r="BF50" s="1312"/>
      <c r="BG50" s="1312"/>
      <c r="BH50" s="1312"/>
      <c r="BI50" s="1312"/>
      <c r="BJ50" s="1312"/>
      <c r="BK50" s="1312"/>
      <c r="BL50" s="1312"/>
      <c r="BM50" s="1312"/>
      <c r="BN50" s="1312"/>
      <c r="BO50" s="1313"/>
      <c r="BP50" s="1298" t="s">
        <v>534</v>
      </c>
      <c r="BQ50" s="1298"/>
      <c r="BR50" s="1298"/>
      <c r="BS50" s="1298"/>
      <c r="BT50" s="1298"/>
      <c r="BU50" s="1298"/>
      <c r="BV50" s="1298"/>
      <c r="BW50" s="1298"/>
      <c r="BX50" s="1298" t="s">
        <v>535</v>
      </c>
      <c r="BY50" s="1298"/>
      <c r="BZ50" s="1298"/>
      <c r="CA50" s="1298"/>
      <c r="CB50" s="1298"/>
      <c r="CC50" s="1298"/>
      <c r="CD50" s="1298"/>
      <c r="CE50" s="1298"/>
      <c r="CF50" s="1298" t="s">
        <v>536</v>
      </c>
      <c r="CG50" s="1298"/>
      <c r="CH50" s="1298"/>
      <c r="CI50" s="1298"/>
      <c r="CJ50" s="1298"/>
      <c r="CK50" s="1298"/>
      <c r="CL50" s="1298"/>
      <c r="CM50" s="1298"/>
      <c r="CN50" s="1298" t="s">
        <v>537</v>
      </c>
      <c r="CO50" s="1298"/>
      <c r="CP50" s="1298"/>
      <c r="CQ50" s="1298"/>
      <c r="CR50" s="1298"/>
      <c r="CS50" s="1298"/>
      <c r="CT50" s="1298"/>
      <c r="CU50" s="1298"/>
      <c r="CV50" s="1298" t="s">
        <v>538</v>
      </c>
      <c r="CW50" s="1298"/>
      <c r="CX50" s="1298"/>
      <c r="CY50" s="1298"/>
      <c r="CZ50" s="1298"/>
      <c r="DA50" s="1298"/>
      <c r="DB50" s="1298"/>
      <c r="DC50" s="1298"/>
    </row>
    <row r="51" spans="1:109" ht="13.5" customHeight="1">
      <c r="B51" s="374"/>
      <c r="G51" s="1310"/>
      <c r="H51" s="1310"/>
      <c r="I51" s="1314"/>
      <c r="J51" s="1314"/>
      <c r="K51" s="1299"/>
      <c r="L51" s="1299"/>
      <c r="M51" s="1299"/>
      <c r="N51" s="1299"/>
      <c r="AM51" s="383"/>
      <c r="AN51" s="1297" t="s">
        <v>571</v>
      </c>
      <c r="AO51" s="1297"/>
      <c r="AP51" s="1297"/>
      <c r="AQ51" s="1297"/>
      <c r="AR51" s="1297"/>
      <c r="AS51" s="1297"/>
      <c r="AT51" s="1297"/>
      <c r="AU51" s="1297"/>
      <c r="AV51" s="1297"/>
      <c r="AW51" s="1297"/>
      <c r="AX51" s="1297"/>
      <c r="AY51" s="1297"/>
      <c r="AZ51" s="1297"/>
      <c r="BA51" s="1297"/>
      <c r="BB51" s="1297" t="s">
        <v>572</v>
      </c>
      <c r="BC51" s="1297"/>
      <c r="BD51" s="1297"/>
      <c r="BE51" s="1297"/>
      <c r="BF51" s="1297"/>
      <c r="BG51" s="1297"/>
      <c r="BH51" s="1297"/>
      <c r="BI51" s="1297"/>
      <c r="BJ51" s="1297"/>
      <c r="BK51" s="1297"/>
      <c r="BL51" s="1297"/>
      <c r="BM51" s="1297"/>
      <c r="BN51" s="1297"/>
      <c r="BO51" s="1297"/>
      <c r="BP51" s="1309"/>
      <c r="BQ51" s="1294"/>
      <c r="BR51" s="1294"/>
      <c r="BS51" s="1294"/>
      <c r="BT51" s="1294"/>
      <c r="BU51" s="1294"/>
      <c r="BV51" s="1294"/>
      <c r="BW51" s="1294"/>
      <c r="BX51" s="1309"/>
      <c r="BY51" s="1294"/>
      <c r="BZ51" s="1294"/>
      <c r="CA51" s="1294"/>
      <c r="CB51" s="1294"/>
      <c r="CC51" s="1294"/>
      <c r="CD51" s="1294"/>
      <c r="CE51" s="1294"/>
      <c r="CF51" s="1309"/>
      <c r="CG51" s="1294"/>
      <c r="CH51" s="1294"/>
      <c r="CI51" s="1294"/>
      <c r="CJ51" s="1294"/>
      <c r="CK51" s="1294"/>
      <c r="CL51" s="1294"/>
      <c r="CM51" s="1294"/>
      <c r="CN51" s="1309"/>
      <c r="CO51" s="1294"/>
      <c r="CP51" s="1294"/>
      <c r="CQ51" s="1294"/>
      <c r="CR51" s="1294"/>
      <c r="CS51" s="1294"/>
      <c r="CT51" s="1294"/>
      <c r="CU51" s="1294"/>
      <c r="CV51" s="1309"/>
      <c r="CW51" s="1294"/>
      <c r="CX51" s="1294"/>
      <c r="CY51" s="1294"/>
      <c r="CZ51" s="1294"/>
      <c r="DA51" s="1294"/>
      <c r="DB51" s="1294"/>
      <c r="DC51" s="1294"/>
    </row>
    <row r="52" spans="1:109">
      <c r="B52" s="374"/>
      <c r="G52" s="1310"/>
      <c r="H52" s="1310"/>
      <c r="I52" s="1314"/>
      <c r="J52" s="1314"/>
      <c r="K52" s="1299"/>
      <c r="L52" s="1299"/>
      <c r="M52" s="1299"/>
      <c r="N52" s="1299"/>
      <c r="AM52" s="383"/>
      <c r="AN52" s="1297"/>
      <c r="AO52" s="1297"/>
      <c r="AP52" s="1297"/>
      <c r="AQ52" s="1297"/>
      <c r="AR52" s="1297"/>
      <c r="AS52" s="1297"/>
      <c r="AT52" s="1297"/>
      <c r="AU52" s="1297"/>
      <c r="AV52" s="1297"/>
      <c r="AW52" s="1297"/>
      <c r="AX52" s="1297"/>
      <c r="AY52" s="1297"/>
      <c r="AZ52" s="1297"/>
      <c r="BA52" s="1297"/>
      <c r="BB52" s="1297"/>
      <c r="BC52" s="1297"/>
      <c r="BD52" s="1297"/>
      <c r="BE52" s="1297"/>
      <c r="BF52" s="1297"/>
      <c r="BG52" s="1297"/>
      <c r="BH52" s="1297"/>
      <c r="BI52" s="1297"/>
      <c r="BJ52" s="1297"/>
      <c r="BK52" s="1297"/>
      <c r="BL52" s="1297"/>
      <c r="BM52" s="1297"/>
      <c r="BN52" s="1297"/>
      <c r="BO52" s="1297"/>
      <c r="BP52" s="1294"/>
      <c r="BQ52" s="1294"/>
      <c r="BR52" s="1294"/>
      <c r="BS52" s="1294"/>
      <c r="BT52" s="1294"/>
      <c r="BU52" s="1294"/>
      <c r="BV52" s="1294"/>
      <c r="BW52" s="1294"/>
      <c r="BX52" s="1294"/>
      <c r="BY52" s="1294"/>
      <c r="BZ52" s="1294"/>
      <c r="CA52" s="1294"/>
      <c r="CB52" s="1294"/>
      <c r="CC52" s="1294"/>
      <c r="CD52" s="1294"/>
      <c r="CE52" s="1294"/>
      <c r="CF52" s="1294"/>
      <c r="CG52" s="1294"/>
      <c r="CH52" s="1294"/>
      <c r="CI52" s="1294"/>
      <c r="CJ52" s="1294"/>
      <c r="CK52" s="1294"/>
      <c r="CL52" s="1294"/>
      <c r="CM52" s="1294"/>
      <c r="CN52" s="1294"/>
      <c r="CO52" s="1294"/>
      <c r="CP52" s="1294"/>
      <c r="CQ52" s="1294"/>
      <c r="CR52" s="1294"/>
      <c r="CS52" s="1294"/>
      <c r="CT52" s="1294"/>
      <c r="CU52" s="1294"/>
      <c r="CV52" s="1294"/>
      <c r="CW52" s="1294"/>
      <c r="CX52" s="1294"/>
      <c r="CY52" s="1294"/>
      <c r="CZ52" s="1294"/>
      <c r="DA52" s="1294"/>
      <c r="DB52" s="1294"/>
      <c r="DC52" s="1294"/>
    </row>
    <row r="53" spans="1:109">
      <c r="A53" s="382"/>
      <c r="B53" s="374"/>
      <c r="G53" s="1310"/>
      <c r="H53" s="1310"/>
      <c r="I53" s="1292"/>
      <c r="J53" s="1292"/>
      <c r="K53" s="1299"/>
      <c r="L53" s="1299"/>
      <c r="M53" s="1299"/>
      <c r="N53" s="1299"/>
      <c r="AM53" s="383"/>
      <c r="AN53" s="1297"/>
      <c r="AO53" s="1297"/>
      <c r="AP53" s="1297"/>
      <c r="AQ53" s="1297"/>
      <c r="AR53" s="1297"/>
      <c r="AS53" s="1297"/>
      <c r="AT53" s="1297"/>
      <c r="AU53" s="1297"/>
      <c r="AV53" s="1297"/>
      <c r="AW53" s="1297"/>
      <c r="AX53" s="1297"/>
      <c r="AY53" s="1297"/>
      <c r="AZ53" s="1297"/>
      <c r="BA53" s="1297"/>
      <c r="BB53" s="1297" t="s">
        <v>573</v>
      </c>
      <c r="BC53" s="1297"/>
      <c r="BD53" s="1297"/>
      <c r="BE53" s="1297"/>
      <c r="BF53" s="1297"/>
      <c r="BG53" s="1297"/>
      <c r="BH53" s="1297"/>
      <c r="BI53" s="1297"/>
      <c r="BJ53" s="1297"/>
      <c r="BK53" s="1297"/>
      <c r="BL53" s="1297"/>
      <c r="BM53" s="1297"/>
      <c r="BN53" s="1297"/>
      <c r="BO53" s="1297"/>
      <c r="BP53" s="1309"/>
      <c r="BQ53" s="1294"/>
      <c r="BR53" s="1294"/>
      <c r="BS53" s="1294"/>
      <c r="BT53" s="1294"/>
      <c r="BU53" s="1294"/>
      <c r="BV53" s="1294"/>
      <c r="BW53" s="1294"/>
      <c r="BX53" s="1309"/>
      <c r="BY53" s="1294"/>
      <c r="BZ53" s="1294"/>
      <c r="CA53" s="1294"/>
      <c r="CB53" s="1294"/>
      <c r="CC53" s="1294"/>
      <c r="CD53" s="1294"/>
      <c r="CE53" s="1294"/>
      <c r="CF53" s="1309"/>
      <c r="CG53" s="1294"/>
      <c r="CH53" s="1294"/>
      <c r="CI53" s="1294"/>
      <c r="CJ53" s="1294"/>
      <c r="CK53" s="1294"/>
      <c r="CL53" s="1294"/>
      <c r="CM53" s="1294"/>
      <c r="CN53" s="1309"/>
      <c r="CO53" s="1294"/>
      <c r="CP53" s="1294"/>
      <c r="CQ53" s="1294"/>
      <c r="CR53" s="1294"/>
      <c r="CS53" s="1294"/>
      <c r="CT53" s="1294"/>
      <c r="CU53" s="1294"/>
      <c r="CV53" s="1309"/>
      <c r="CW53" s="1294"/>
      <c r="CX53" s="1294"/>
      <c r="CY53" s="1294"/>
      <c r="CZ53" s="1294"/>
      <c r="DA53" s="1294"/>
      <c r="DB53" s="1294"/>
      <c r="DC53" s="1294"/>
    </row>
    <row r="54" spans="1:109">
      <c r="A54" s="382"/>
      <c r="B54" s="374"/>
      <c r="G54" s="1310"/>
      <c r="H54" s="1310"/>
      <c r="I54" s="1292"/>
      <c r="J54" s="1292"/>
      <c r="K54" s="1299"/>
      <c r="L54" s="1299"/>
      <c r="M54" s="1299"/>
      <c r="N54" s="1299"/>
      <c r="AM54" s="383"/>
      <c r="AN54" s="1297"/>
      <c r="AO54" s="1297"/>
      <c r="AP54" s="1297"/>
      <c r="AQ54" s="1297"/>
      <c r="AR54" s="1297"/>
      <c r="AS54" s="1297"/>
      <c r="AT54" s="1297"/>
      <c r="AU54" s="1297"/>
      <c r="AV54" s="1297"/>
      <c r="AW54" s="1297"/>
      <c r="AX54" s="1297"/>
      <c r="AY54" s="1297"/>
      <c r="AZ54" s="1297"/>
      <c r="BA54" s="1297"/>
      <c r="BB54" s="1297"/>
      <c r="BC54" s="1297"/>
      <c r="BD54" s="1297"/>
      <c r="BE54" s="1297"/>
      <c r="BF54" s="1297"/>
      <c r="BG54" s="1297"/>
      <c r="BH54" s="1297"/>
      <c r="BI54" s="1297"/>
      <c r="BJ54" s="1297"/>
      <c r="BK54" s="1297"/>
      <c r="BL54" s="1297"/>
      <c r="BM54" s="1297"/>
      <c r="BN54" s="1297"/>
      <c r="BO54" s="1297"/>
      <c r="BP54" s="1294"/>
      <c r="BQ54" s="1294"/>
      <c r="BR54" s="1294"/>
      <c r="BS54" s="1294"/>
      <c r="BT54" s="1294"/>
      <c r="BU54" s="1294"/>
      <c r="BV54" s="1294"/>
      <c r="BW54" s="1294"/>
      <c r="BX54" s="1294"/>
      <c r="BY54" s="1294"/>
      <c r="BZ54" s="1294"/>
      <c r="CA54" s="1294"/>
      <c r="CB54" s="1294"/>
      <c r="CC54" s="1294"/>
      <c r="CD54" s="1294"/>
      <c r="CE54" s="1294"/>
      <c r="CF54" s="1294"/>
      <c r="CG54" s="1294"/>
      <c r="CH54" s="1294"/>
      <c r="CI54" s="1294"/>
      <c r="CJ54" s="1294"/>
      <c r="CK54" s="1294"/>
      <c r="CL54" s="1294"/>
      <c r="CM54" s="1294"/>
      <c r="CN54" s="1294"/>
      <c r="CO54" s="1294"/>
      <c r="CP54" s="1294"/>
      <c r="CQ54" s="1294"/>
      <c r="CR54" s="1294"/>
      <c r="CS54" s="1294"/>
      <c r="CT54" s="1294"/>
      <c r="CU54" s="1294"/>
      <c r="CV54" s="1294"/>
      <c r="CW54" s="1294"/>
      <c r="CX54" s="1294"/>
      <c r="CY54" s="1294"/>
      <c r="CZ54" s="1294"/>
      <c r="DA54" s="1294"/>
      <c r="DB54" s="1294"/>
      <c r="DC54" s="1294"/>
    </row>
    <row r="55" spans="1:109">
      <c r="A55" s="382"/>
      <c r="B55" s="374"/>
      <c r="G55" s="1292"/>
      <c r="H55" s="1292"/>
      <c r="I55" s="1292"/>
      <c r="J55" s="1292"/>
      <c r="K55" s="1299"/>
      <c r="L55" s="1299"/>
      <c r="M55" s="1299"/>
      <c r="N55" s="1299"/>
      <c r="AN55" s="1298" t="s">
        <v>574</v>
      </c>
      <c r="AO55" s="1298"/>
      <c r="AP55" s="1298"/>
      <c r="AQ55" s="1298"/>
      <c r="AR55" s="1298"/>
      <c r="AS55" s="1298"/>
      <c r="AT55" s="1298"/>
      <c r="AU55" s="1298"/>
      <c r="AV55" s="1298"/>
      <c r="AW55" s="1298"/>
      <c r="AX55" s="1298"/>
      <c r="AY55" s="1298"/>
      <c r="AZ55" s="1298"/>
      <c r="BA55" s="1298"/>
      <c r="BB55" s="1297" t="s">
        <v>572</v>
      </c>
      <c r="BC55" s="1297"/>
      <c r="BD55" s="1297"/>
      <c r="BE55" s="1297"/>
      <c r="BF55" s="1297"/>
      <c r="BG55" s="1297"/>
      <c r="BH55" s="1297"/>
      <c r="BI55" s="1297"/>
      <c r="BJ55" s="1297"/>
      <c r="BK55" s="1297"/>
      <c r="BL55" s="1297"/>
      <c r="BM55" s="1297"/>
      <c r="BN55" s="1297"/>
      <c r="BO55" s="1297"/>
      <c r="BP55" s="1309"/>
      <c r="BQ55" s="1294"/>
      <c r="BR55" s="1294"/>
      <c r="BS55" s="1294"/>
      <c r="BT55" s="1294"/>
      <c r="BU55" s="1294"/>
      <c r="BV55" s="1294"/>
      <c r="BW55" s="1294"/>
      <c r="BX55" s="1309"/>
      <c r="BY55" s="1294"/>
      <c r="BZ55" s="1294"/>
      <c r="CA55" s="1294"/>
      <c r="CB55" s="1294"/>
      <c r="CC55" s="1294"/>
      <c r="CD55" s="1294"/>
      <c r="CE55" s="1294"/>
      <c r="CF55" s="1309"/>
      <c r="CG55" s="1294"/>
      <c r="CH55" s="1294"/>
      <c r="CI55" s="1294"/>
      <c r="CJ55" s="1294"/>
      <c r="CK55" s="1294"/>
      <c r="CL55" s="1294"/>
      <c r="CM55" s="1294"/>
      <c r="CN55" s="1309"/>
      <c r="CO55" s="1294"/>
      <c r="CP55" s="1294"/>
      <c r="CQ55" s="1294"/>
      <c r="CR55" s="1294"/>
      <c r="CS55" s="1294"/>
      <c r="CT55" s="1294"/>
      <c r="CU55" s="1294"/>
      <c r="CV55" s="1309"/>
      <c r="CW55" s="1294"/>
      <c r="CX55" s="1294"/>
      <c r="CY55" s="1294"/>
      <c r="CZ55" s="1294"/>
      <c r="DA55" s="1294"/>
      <c r="DB55" s="1294"/>
      <c r="DC55" s="1294"/>
    </row>
    <row r="56" spans="1:109">
      <c r="A56" s="382"/>
      <c r="B56" s="374"/>
      <c r="G56" s="1292"/>
      <c r="H56" s="1292"/>
      <c r="I56" s="1292"/>
      <c r="J56" s="1292"/>
      <c r="K56" s="1299"/>
      <c r="L56" s="1299"/>
      <c r="M56" s="1299"/>
      <c r="N56" s="1299"/>
      <c r="AN56" s="1298"/>
      <c r="AO56" s="1298"/>
      <c r="AP56" s="1298"/>
      <c r="AQ56" s="1298"/>
      <c r="AR56" s="1298"/>
      <c r="AS56" s="1298"/>
      <c r="AT56" s="1298"/>
      <c r="AU56" s="1298"/>
      <c r="AV56" s="1298"/>
      <c r="AW56" s="1298"/>
      <c r="AX56" s="1298"/>
      <c r="AY56" s="1298"/>
      <c r="AZ56" s="1298"/>
      <c r="BA56" s="1298"/>
      <c r="BB56" s="1297"/>
      <c r="BC56" s="1297"/>
      <c r="BD56" s="1297"/>
      <c r="BE56" s="1297"/>
      <c r="BF56" s="1297"/>
      <c r="BG56" s="1297"/>
      <c r="BH56" s="1297"/>
      <c r="BI56" s="1297"/>
      <c r="BJ56" s="1297"/>
      <c r="BK56" s="1297"/>
      <c r="BL56" s="1297"/>
      <c r="BM56" s="1297"/>
      <c r="BN56" s="1297"/>
      <c r="BO56" s="1297"/>
      <c r="BP56" s="1294"/>
      <c r="BQ56" s="1294"/>
      <c r="BR56" s="1294"/>
      <c r="BS56" s="1294"/>
      <c r="BT56" s="1294"/>
      <c r="BU56" s="1294"/>
      <c r="BV56" s="1294"/>
      <c r="BW56" s="1294"/>
      <c r="BX56" s="1294"/>
      <c r="BY56" s="1294"/>
      <c r="BZ56" s="1294"/>
      <c r="CA56" s="1294"/>
      <c r="CB56" s="1294"/>
      <c r="CC56" s="1294"/>
      <c r="CD56" s="1294"/>
      <c r="CE56" s="1294"/>
      <c r="CF56" s="1294"/>
      <c r="CG56" s="1294"/>
      <c r="CH56" s="1294"/>
      <c r="CI56" s="1294"/>
      <c r="CJ56" s="1294"/>
      <c r="CK56" s="1294"/>
      <c r="CL56" s="1294"/>
      <c r="CM56" s="1294"/>
      <c r="CN56" s="1294"/>
      <c r="CO56" s="1294"/>
      <c r="CP56" s="1294"/>
      <c r="CQ56" s="1294"/>
      <c r="CR56" s="1294"/>
      <c r="CS56" s="1294"/>
      <c r="CT56" s="1294"/>
      <c r="CU56" s="1294"/>
      <c r="CV56" s="1294"/>
      <c r="CW56" s="1294"/>
      <c r="CX56" s="1294"/>
      <c r="CY56" s="1294"/>
      <c r="CZ56" s="1294"/>
      <c r="DA56" s="1294"/>
      <c r="DB56" s="1294"/>
      <c r="DC56" s="1294"/>
    </row>
    <row r="57" spans="1:109" s="382" customFormat="1">
      <c r="B57" s="386"/>
      <c r="G57" s="1292"/>
      <c r="H57" s="1292"/>
      <c r="I57" s="1295"/>
      <c r="J57" s="1295"/>
      <c r="K57" s="1299"/>
      <c r="L57" s="1299"/>
      <c r="M57" s="1299"/>
      <c r="N57" s="1299"/>
      <c r="AM57" s="367"/>
      <c r="AN57" s="1298"/>
      <c r="AO57" s="1298"/>
      <c r="AP57" s="1298"/>
      <c r="AQ57" s="1298"/>
      <c r="AR57" s="1298"/>
      <c r="AS57" s="1298"/>
      <c r="AT57" s="1298"/>
      <c r="AU57" s="1298"/>
      <c r="AV57" s="1298"/>
      <c r="AW57" s="1298"/>
      <c r="AX57" s="1298"/>
      <c r="AY57" s="1298"/>
      <c r="AZ57" s="1298"/>
      <c r="BA57" s="1298"/>
      <c r="BB57" s="1297" t="s">
        <v>573</v>
      </c>
      <c r="BC57" s="1297"/>
      <c r="BD57" s="1297"/>
      <c r="BE57" s="1297"/>
      <c r="BF57" s="1297"/>
      <c r="BG57" s="1297"/>
      <c r="BH57" s="1297"/>
      <c r="BI57" s="1297"/>
      <c r="BJ57" s="1297"/>
      <c r="BK57" s="1297"/>
      <c r="BL57" s="1297"/>
      <c r="BM57" s="1297"/>
      <c r="BN57" s="1297"/>
      <c r="BO57" s="1297"/>
      <c r="BP57" s="1309"/>
      <c r="BQ57" s="1294"/>
      <c r="BR57" s="1294"/>
      <c r="BS57" s="1294"/>
      <c r="BT57" s="1294"/>
      <c r="BU57" s="1294"/>
      <c r="BV57" s="1294"/>
      <c r="BW57" s="1294"/>
      <c r="BX57" s="1309"/>
      <c r="BY57" s="1294"/>
      <c r="BZ57" s="1294"/>
      <c r="CA57" s="1294"/>
      <c r="CB57" s="1294"/>
      <c r="CC57" s="1294"/>
      <c r="CD57" s="1294"/>
      <c r="CE57" s="1294"/>
      <c r="CF57" s="1309"/>
      <c r="CG57" s="1294"/>
      <c r="CH57" s="1294"/>
      <c r="CI57" s="1294"/>
      <c r="CJ57" s="1294"/>
      <c r="CK57" s="1294"/>
      <c r="CL57" s="1294"/>
      <c r="CM57" s="1294"/>
      <c r="CN57" s="1309"/>
      <c r="CO57" s="1294"/>
      <c r="CP57" s="1294"/>
      <c r="CQ57" s="1294"/>
      <c r="CR57" s="1294"/>
      <c r="CS57" s="1294"/>
      <c r="CT57" s="1294"/>
      <c r="CU57" s="1294"/>
      <c r="CV57" s="1309"/>
      <c r="CW57" s="1294"/>
      <c r="CX57" s="1294"/>
      <c r="CY57" s="1294"/>
      <c r="CZ57" s="1294"/>
      <c r="DA57" s="1294"/>
      <c r="DB57" s="1294"/>
      <c r="DC57" s="1294"/>
      <c r="DD57" s="387"/>
      <c r="DE57" s="386"/>
    </row>
    <row r="58" spans="1:109" s="382" customFormat="1">
      <c r="A58" s="367"/>
      <c r="B58" s="386"/>
      <c r="G58" s="1292"/>
      <c r="H58" s="1292"/>
      <c r="I58" s="1295"/>
      <c r="J58" s="1295"/>
      <c r="K58" s="1299"/>
      <c r="L58" s="1299"/>
      <c r="M58" s="1299"/>
      <c r="N58" s="1299"/>
      <c r="AM58" s="367"/>
      <c r="AN58" s="1298"/>
      <c r="AO58" s="1298"/>
      <c r="AP58" s="1298"/>
      <c r="AQ58" s="1298"/>
      <c r="AR58" s="1298"/>
      <c r="AS58" s="1298"/>
      <c r="AT58" s="1298"/>
      <c r="AU58" s="1298"/>
      <c r="AV58" s="1298"/>
      <c r="AW58" s="1298"/>
      <c r="AX58" s="1298"/>
      <c r="AY58" s="1298"/>
      <c r="AZ58" s="1298"/>
      <c r="BA58" s="1298"/>
      <c r="BB58" s="1297"/>
      <c r="BC58" s="1297"/>
      <c r="BD58" s="1297"/>
      <c r="BE58" s="1297"/>
      <c r="BF58" s="1297"/>
      <c r="BG58" s="1297"/>
      <c r="BH58" s="1297"/>
      <c r="BI58" s="1297"/>
      <c r="BJ58" s="1297"/>
      <c r="BK58" s="1297"/>
      <c r="BL58" s="1297"/>
      <c r="BM58" s="1297"/>
      <c r="BN58" s="1297"/>
      <c r="BO58" s="1297"/>
      <c r="BP58" s="1294"/>
      <c r="BQ58" s="1294"/>
      <c r="BR58" s="1294"/>
      <c r="BS58" s="1294"/>
      <c r="BT58" s="1294"/>
      <c r="BU58" s="1294"/>
      <c r="BV58" s="1294"/>
      <c r="BW58" s="1294"/>
      <c r="BX58" s="1294"/>
      <c r="BY58" s="1294"/>
      <c r="BZ58" s="1294"/>
      <c r="CA58" s="1294"/>
      <c r="CB58" s="1294"/>
      <c r="CC58" s="1294"/>
      <c r="CD58" s="1294"/>
      <c r="CE58" s="1294"/>
      <c r="CF58" s="1294"/>
      <c r="CG58" s="1294"/>
      <c r="CH58" s="1294"/>
      <c r="CI58" s="1294"/>
      <c r="CJ58" s="1294"/>
      <c r="CK58" s="1294"/>
      <c r="CL58" s="1294"/>
      <c r="CM58" s="1294"/>
      <c r="CN58" s="1294"/>
      <c r="CO58" s="1294"/>
      <c r="CP58" s="1294"/>
      <c r="CQ58" s="1294"/>
      <c r="CR58" s="1294"/>
      <c r="CS58" s="1294"/>
      <c r="CT58" s="1294"/>
      <c r="CU58" s="1294"/>
      <c r="CV58" s="1294"/>
      <c r="CW58" s="1294"/>
      <c r="CX58" s="1294"/>
      <c r="CY58" s="1294"/>
      <c r="CZ58" s="1294"/>
      <c r="DA58" s="1294"/>
      <c r="DB58" s="1294"/>
      <c r="DC58" s="1294"/>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575</v>
      </c>
    </row>
    <row r="64" spans="1:109">
      <c r="B64" s="374"/>
      <c r="G64" s="381"/>
      <c r="I64" s="394"/>
      <c r="J64" s="394"/>
      <c r="K64" s="394"/>
      <c r="L64" s="394"/>
      <c r="M64" s="394"/>
      <c r="N64" s="395"/>
      <c r="AM64" s="381"/>
      <c r="AN64" s="381" t="s">
        <v>568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300" t="s">
        <v>576</v>
      </c>
      <c r="AO65" s="1301"/>
      <c r="AP65" s="1301"/>
      <c r="AQ65" s="1301"/>
      <c r="AR65" s="1301"/>
      <c r="AS65" s="1301"/>
      <c r="AT65" s="1301"/>
      <c r="AU65" s="1301"/>
      <c r="AV65" s="1301"/>
      <c r="AW65" s="1301"/>
      <c r="AX65" s="1301"/>
      <c r="AY65" s="1301"/>
      <c r="AZ65" s="1301"/>
      <c r="BA65" s="1301"/>
      <c r="BB65" s="1301"/>
      <c r="BC65" s="1301"/>
      <c r="BD65" s="1301"/>
      <c r="BE65" s="1301"/>
      <c r="BF65" s="1301"/>
      <c r="BG65" s="1301"/>
      <c r="BH65" s="1301"/>
      <c r="BI65" s="1301"/>
      <c r="BJ65" s="1301"/>
      <c r="BK65" s="1301"/>
      <c r="BL65" s="1301"/>
      <c r="BM65" s="1301"/>
      <c r="BN65" s="1301"/>
      <c r="BO65" s="1301"/>
      <c r="BP65" s="1301"/>
      <c r="BQ65" s="1301"/>
      <c r="BR65" s="1301"/>
      <c r="BS65" s="1301"/>
      <c r="BT65" s="1301"/>
      <c r="BU65" s="1301"/>
      <c r="BV65" s="1301"/>
      <c r="BW65" s="1301"/>
      <c r="BX65" s="1301"/>
      <c r="BY65" s="1301"/>
      <c r="BZ65" s="1301"/>
      <c r="CA65" s="1301"/>
      <c r="CB65" s="1301"/>
      <c r="CC65" s="1301"/>
      <c r="CD65" s="1301"/>
      <c r="CE65" s="1301"/>
      <c r="CF65" s="1301"/>
      <c r="CG65" s="1301"/>
      <c r="CH65" s="1301"/>
      <c r="CI65" s="1301"/>
      <c r="CJ65" s="1301"/>
      <c r="CK65" s="1301"/>
      <c r="CL65" s="1301"/>
      <c r="CM65" s="1301"/>
      <c r="CN65" s="1301"/>
      <c r="CO65" s="1301"/>
      <c r="CP65" s="1301"/>
      <c r="CQ65" s="1301"/>
      <c r="CR65" s="1301"/>
      <c r="CS65" s="1301"/>
      <c r="CT65" s="1301"/>
      <c r="CU65" s="1301"/>
      <c r="CV65" s="1301"/>
      <c r="CW65" s="1301"/>
      <c r="CX65" s="1301"/>
      <c r="CY65" s="1301"/>
      <c r="CZ65" s="1301"/>
      <c r="DA65" s="1301"/>
      <c r="DB65" s="1301"/>
      <c r="DC65" s="1302"/>
    </row>
    <row r="66" spans="2:107">
      <c r="B66" s="374"/>
      <c r="AN66" s="1303"/>
      <c r="AO66" s="1304"/>
      <c r="AP66" s="1304"/>
      <c r="AQ66" s="1304"/>
      <c r="AR66" s="1304"/>
      <c r="AS66" s="1304"/>
      <c r="AT66" s="1304"/>
      <c r="AU66" s="1304"/>
      <c r="AV66" s="1304"/>
      <c r="AW66" s="1304"/>
      <c r="AX66" s="1304"/>
      <c r="AY66" s="1304"/>
      <c r="AZ66" s="1304"/>
      <c r="BA66" s="1304"/>
      <c r="BB66" s="1304"/>
      <c r="BC66" s="1304"/>
      <c r="BD66" s="1304"/>
      <c r="BE66" s="1304"/>
      <c r="BF66" s="1304"/>
      <c r="BG66" s="1304"/>
      <c r="BH66" s="1304"/>
      <c r="BI66" s="1304"/>
      <c r="BJ66" s="1304"/>
      <c r="BK66" s="1304"/>
      <c r="BL66" s="1304"/>
      <c r="BM66" s="1304"/>
      <c r="BN66" s="1304"/>
      <c r="BO66" s="1304"/>
      <c r="BP66" s="1304"/>
      <c r="BQ66" s="1304"/>
      <c r="BR66" s="1304"/>
      <c r="BS66" s="1304"/>
      <c r="BT66" s="1304"/>
      <c r="BU66" s="1304"/>
      <c r="BV66" s="1304"/>
      <c r="BW66" s="1304"/>
      <c r="BX66" s="1304"/>
      <c r="BY66" s="1304"/>
      <c r="BZ66" s="1304"/>
      <c r="CA66" s="1304"/>
      <c r="CB66" s="1304"/>
      <c r="CC66" s="1304"/>
      <c r="CD66" s="1304"/>
      <c r="CE66" s="1304"/>
      <c r="CF66" s="1304"/>
      <c r="CG66" s="1304"/>
      <c r="CH66" s="1304"/>
      <c r="CI66" s="1304"/>
      <c r="CJ66" s="1304"/>
      <c r="CK66" s="1304"/>
      <c r="CL66" s="1304"/>
      <c r="CM66" s="1304"/>
      <c r="CN66" s="1304"/>
      <c r="CO66" s="1304"/>
      <c r="CP66" s="1304"/>
      <c r="CQ66" s="1304"/>
      <c r="CR66" s="1304"/>
      <c r="CS66" s="1304"/>
      <c r="CT66" s="1304"/>
      <c r="CU66" s="1304"/>
      <c r="CV66" s="1304"/>
      <c r="CW66" s="1304"/>
      <c r="CX66" s="1304"/>
      <c r="CY66" s="1304"/>
      <c r="CZ66" s="1304"/>
      <c r="DA66" s="1304"/>
      <c r="DB66" s="1304"/>
      <c r="DC66" s="1305"/>
    </row>
    <row r="67" spans="2:107">
      <c r="B67" s="374"/>
      <c r="AN67" s="1303"/>
      <c r="AO67" s="1304"/>
      <c r="AP67" s="1304"/>
      <c r="AQ67" s="1304"/>
      <c r="AR67" s="1304"/>
      <c r="AS67" s="1304"/>
      <c r="AT67" s="1304"/>
      <c r="AU67" s="1304"/>
      <c r="AV67" s="1304"/>
      <c r="AW67" s="1304"/>
      <c r="AX67" s="1304"/>
      <c r="AY67" s="1304"/>
      <c r="AZ67" s="1304"/>
      <c r="BA67" s="1304"/>
      <c r="BB67" s="1304"/>
      <c r="BC67" s="1304"/>
      <c r="BD67" s="1304"/>
      <c r="BE67" s="1304"/>
      <c r="BF67" s="1304"/>
      <c r="BG67" s="1304"/>
      <c r="BH67" s="1304"/>
      <c r="BI67" s="1304"/>
      <c r="BJ67" s="1304"/>
      <c r="BK67" s="1304"/>
      <c r="BL67" s="1304"/>
      <c r="BM67" s="1304"/>
      <c r="BN67" s="1304"/>
      <c r="BO67" s="1304"/>
      <c r="BP67" s="1304"/>
      <c r="BQ67" s="1304"/>
      <c r="BR67" s="1304"/>
      <c r="BS67" s="1304"/>
      <c r="BT67" s="1304"/>
      <c r="BU67" s="1304"/>
      <c r="BV67" s="1304"/>
      <c r="BW67" s="1304"/>
      <c r="BX67" s="1304"/>
      <c r="BY67" s="1304"/>
      <c r="BZ67" s="1304"/>
      <c r="CA67" s="1304"/>
      <c r="CB67" s="1304"/>
      <c r="CC67" s="1304"/>
      <c r="CD67" s="1304"/>
      <c r="CE67" s="1304"/>
      <c r="CF67" s="1304"/>
      <c r="CG67" s="1304"/>
      <c r="CH67" s="1304"/>
      <c r="CI67" s="1304"/>
      <c r="CJ67" s="1304"/>
      <c r="CK67" s="1304"/>
      <c r="CL67" s="1304"/>
      <c r="CM67" s="1304"/>
      <c r="CN67" s="1304"/>
      <c r="CO67" s="1304"/>
      <c r="CP67" s="1304"/>
      <c r="CQ67" s="1304"/>
      <c r="CR67" s="1304"/>
      <c r="CS67" s="1304"/>
      <c r="CT67" s="1304"/>
      <c r="CU67" s="1304"/>
      <c r="CV67" s="1304"/>
      <c r="CW67" s="1304"/>
      <c r="CX67" s="1304"/>
      <c r="CY67" s="1304"/>
      <c r="CZ67" s="1304"/>
      <c r="DA67" s="1304"/>
      <c r="DB67" s="1304"/>
      <c r="DC67" s="1305"/>
    </row>
    <row r="68" spans="2:107">
      <c r="B68" s="374"/>
      <c r="AN68" s="1303"/>
      <c r="AO68" s="1304"/>
      <c r="AP68" s="1304"/>
      <c r="AQ68" s="1304"/>
      <c r="AR68" s="1304"/>
      <c r="AS68" s="1304"/>
      <c r="AT68" s="1304"/>
      <c r="AU68" s="1304"/>
      <c r="AV68" s="1304"/>
      <c r="AW68" s="1304"/>
      <c r="AX68" s="1304"/>
      <c r="AY68" s="1304"/>
      <c r="AZ68" s="1304"/>
      <c r="BA68" s="1304"/>
      <c r="BB68" s="1304"/>
      <c r="BC68" s="1304"/>
      <c r="BD68" s="1304"/>
      <c r="BE68" s="1304"/>
      <c r="BF68" s="1304"/>
      <c r="BG68" s="1304"/>
      <c r="BH68" s="1304"/>
      <c r="BI68" s="1304"/>
      <c r="BJ68" s="1304"/>
      <c r="BK68" s="1304"/>
      <c r="BL68" s="1304"/>
      <c r="BM68" s="1304"/>
      <c r="BN68" s="1304"/>
      <c r="BO68" s="1304"/>
      <c r="BP68" s="1304"/>
      <c r="BQ68" s="1304"/>
      <c r="BR68" s="1304"/>
      <c r="BS68" s="1304"/>
      <c r="BT68" s="1304"/>
      <c r="BU68" s="1304"/>
      <c r="BV68" s="1304"/>
      <c r="BW68" s="1304"/>
      <c r="BX68" s="1304"/>
      <c r="BY68" s="1304"/>
      <c r="BZ68" s="1304"/>
      <c r="CA68" s="1304"/>
      <c r="CB68" s="1304"/>
      <c r="CC68" s="1304"/>
      <c r="CD68" s="1304"/>
      <c r="CE68" s="1304"/>
      <c r="CF68" s="1304"/>
      <c r="CG68" s="1304"/>
      <c r="CH68" s="1304"/>
      <c r="CI68" s="1304"/>
      <c r="CJ68" s="1304"/>
      <c r="CK68" s="1304"/>
      <c r="CL68" s="1304"/>
      <c r="CM68" s="1304"/>
      <c r="CN68" s="1304"/>
      <c r="CO68" s="1304"/>
      <c r="CP68" s="1304"/>
      <c r="CQ68" s="1304"/>
      <c r="CR68" s="1304"/>
      <c r="CS68" s="1304"/>
      <c r="CT68" s="1304"/>
      <c r="CU68" s="1304"/>
      <c r="CV68" s="1304"/>
      <c r="CW68" s="1304"/>
      <c r="CX68" s="1304"/>
      <c r="CY68" s="1304"/>
      <c r="CZ68" s="1304"/>
      <c r="DA68" s="1304"/>
      <c r="DB68" s="1304"/>
      <c r="DC68" s="1305"/>
    </row>
    <row r="69" spans="2:107">
      <c r="B69" s="374"/>
      <c r="AN69" s="1306"/>
      <c r="AO69" s="1307"/>
      <c r="AP69" s="1307"/>
      <c r="AQ69" s="1307"/>
      <c r="AR69" s="1307"/>
      <c r="AS69" s="1307"/>
      <c r="AT69" s="1307"/>
      <c r="AU69" s="1307"/>
      <c r="AV69" s="1307"/>
      <c r="AW69" s="1307"/>
      <c r="AX69" s="1307"/>
      <c r="AY69" s="1307"/>
      <c r="AZ69" s="1307"/>
      <c r="BA69" s="1307"/>
      <c r="BB69" s="1307"/>
      <c r="BC69" s="1307"/>
      <c r="BD69" s="1307"/>
      <c r="BE69" s="1307"/>
      <c r="BF69" s="1307"/>
      <c r="BG69" s="1307"/>
      <c r="BH69" s="1307"/>
      <c r="BI69" s="1307"/>
      <c r="BJ69" s="1307"/>
      <c r="BK69" s="1307"/>
      <c r="BL69" s="1307"/>
      <c r="BM69" s="1307"/>
      <c r="BN69" s="1307"/>
      <c r="BO69" s="1307"/>
      <c r="BP69" s="1307"/>
      <c r="BQ69" s="1307"/>
      <c r="BR69" s="1307"/>
      <c r="BS69" s="1307"/>
      <c r="BT69" s="1307"/>
      <c r="BU69" s="1307"/>
      <c r="BV69" s="1307"/>
      <c r="BW69" s="1307"/>
      <c r="BX69" s="1307"/>
      <c r="BY69" s="1307"/>
      <c r="BZ69" s="1307"/>
      <c r="CA69" s="1307"/>
      <c r="CB69" s="1307"/>
      <c r="CC69" s="1307"/>
      <c r="CD69" s="1307"/>
      <c r="CE69" s="1307"/>
      <c r="CF69" s="1307"/>
      <c r="CG69" s="1307"/>
      <c r="CH69" s="1307"/>
      <c r="CI69" s="1307"/>
      <c r="CJ69" s="1307"/>
      <c r="CK69" s="1307"/>
      <c r="CL69" s="1307"/>
      <c r="CM69" s="1307"/>
      <c r="CN69" s="1307"/>
      <c r="CO69" s="1307"/>
      <c r="CP69" s="1307"/>
      <c r="CQ69" s="1307"/>
      <c r="CR69" s="1307"/>
      <c r="CS69" s="1307"/>
      <c r="CT69" s="1307"/>
      <c r="CU69" s="1307"/>
      <c r="CV69" s="1307"/>
      <c r="CW69" s="1307"/>
      <c r="CX69" s="1307"/>
      <c r="CY69" s="1307"/>
      <c r="CZ69" s="1307"/>
      <c r="DA69" s="1307"/>
      <c r="DB69" s="1307"/>
      <c r="DC69" s="1308"/>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570</v>
      </c>
    </row>
    <row r="72" spans="2:107">
      <c r="B72" s="374"/>
      <c r="G72" s="1292"/>
      <c r="H72" s="1292"/>
      <c r="I72" s="1292"/>
      <c r="J72" s="1292"/>
      <c r="K72" s="384"/>
      <c r="L72" s="384"/>
      <c r="M72" s="385"/>
      <c r="N72" s="385"/>
      <c r="AN72" s="1311"/>
      <c r="AO72" s="1312"/>
      <c r="AP72" s="1312"/>
      <c r="AQ72" s="1312"/>
      <c r="AR72" s="1312"/>
      <c r="AS72" s="1312"/>
      <c r="AT72" s="1312"/>
      <c r="AU72" s="1312"/>
      <c r="AV72" s="1312"/>
      <c r="AW72" s="1312"/>
      <c r="AX72" s="1312"/>
      <c r="AY72" s="1312"/>
      <c r="AZ72" s="1312"/>
      <c r="BA72" s="1312"/>
      <c r="BB72" s="1312"/>
      <c r="BC72" s="1312"/>
      <c r="BD72" s="1312"/>
      <c r="BE72" s="1312"/>
      <c r="BF72" s="1312"/>
      <c r="BG72" s="1312"/>
      <c r="BH72" s="1312"/>
      <c r="BI72" s="1312"/>
      <c r="BJ72" s="1312"/>
      <c r="BK72" s="1312"/>
      <c r="BL72" s="1312"/>
      <c r="BM72" s="1312"/>
      <c r="BN72" s="1312"/>
      <c r="BO72" s="1313"/>
      <c r="BP72" s="1298" t="s">
        <v>534</v>
      </c>
      <c r="BQ72" s="1298"/>
      <c r="BR72" s="1298"/>
      <c r="BS72" s="1298"/>
      <c r="BT72" s="1298"/>
      <c r="BU72" s="1298"/>
      <c r="BV72" s="1298"/>
      <c r="BW72" s="1298"/>
      <c r="BX72" s="1298" t="s">
        <v>535</v>
      </c>
      <c r="BY72" s="1298"/>
      <c r="BZ72" s="1298"/>
      <c r="CA72" s="1298"/>
      <c r="CB72" s="1298"/>
      <c r="CC72" s="1298"/>
      <c r="CD72" s="1298"/>
      <c r="CE72" s="1298"/>
      <c r="CF72" s="1298" t="s">
        <v>536</v>
      </c>
      <c r="CG72" s="1298"/>
      <c r="CH72" s="1298"/>
      <c r="CI72" s="1298"/>
      <c r="CJ72" s="1298"/>
      <c r="CK72" s="1298"/>
      <c r="CL72" s="1298"/>
      <c r="CM72" s="1298"/>
      <c r="CN72" s="1298" t="s">
        <v>537</v>
      </c>
      <c r="CO72" s="1298"/>
      <c r="CP72" s="1298"/>
      <c r="CQ72" s="1298"/>
      <c r="CR72" s="1298"/>
      <c r="CS72" s="1298"/>
      <c r="CT72" s="1298"/>
      <c r="CU72" s="1298"/>
      <c r="CV72" s="1298" t="s">
        <v>538</v>
      </c>
      <c r="CW72" s="1298"/>
      <c r="CX72" s="1298"/>
      <c r="CY72" s="1298"/>
      <c r="CZ72" s="1298"/>
      <c r="DA72" s="1298"/>
      <c r="DB72" s="1298"/>
      <c r="DC72" s="1298"/>
    </row>
    <row r="73" spans="2:107">
      <c r="B73" s="374"/>
      <c r="G73" s="1310"/>
      <c r="H73" s="1310"/>
      <c r="I73" s="1310"/>
      <c r="J73" s="1310"/>
      <c r="K73" s="1293"/>
      <c r="L73" s="1293"/>
      <c r="M73" s="1293"/>
      <c r="N73" s="1293"/>
      <c r="AM73" s="383"/>
      <c r="AN73" s="1297" t="s">
        <v>571</v>
      </c>
      <c r="AO73" s="1297"/>
      <c r="AP73" s="1297"/>
      <c r="AQ73" s="1297"/>
      <c r="AR73" s="1297"/>
      <c r="AS73" s="1297"/>
      <c r="AT73" s="1297"/>
      <c r="AU73" s="1297"/>
      <c r="AV73" s="1297"/>
      <c r="AW73" s="1297"/>
      <c r="AX73" s="1297"/>
      <c r="AY73" s="1297"/>
      <c r="AZ73" s="1297"/>
      <c r="BA73" s="1297"/>
      <c r="BB73" s="1297" t="s">
        <v>572</v>
      </c>
      <c r="BC73" s="1297"/>
      <c r="BD73" s="1297"/>
      <c r="BE73" s="1297"/>
      <c r="BF73" s="1297"/>
      <c r="BG73" s="1297"/>
      <c r="BH73" s="1297"/>
      <c r="BI73" s="1297"/>
      <c r="BJ73" s="1297"/>
      <c r="BK73" s="1297"/>
      <c r="BL73" s="1297"/>
      <c r="BM73" s="1297"/>
      <c r="BN73" s="1297"/>
      <c r="BO73" s="1297"/>
      <c r="BP73" s="1294">
        <v>33.299999999999997</v>
      </c>
      <c r="BQ73" s="1294"/>
      <c r="BR73" s="1294"/>
      <c r="BS73" s="1294"/>
      <c r="BT73" s="1294"/>
      <c r="BU73" s="1294"/>
      <c r="BV73" s="1294"/>
      <c r="BW73" s="1294"/>
      <c r="BX73" s="1294">
        <v>32.5</v>
      </c>
      <c r="BY73" s="1294"/>
      <c r="BZ73" s="1294"/>
      <c r="CA73" s="1294"/>
      <c r="CB73" s="1294"/>
      <c r="CC73" s="1294"/>
      <c r="CD73" s="1294"/>
      <c r="CE73" s="1294"/>
      <c r="CF73" s="1294">
        <v>21.5</v>
      </c>
      <c r="CG73" s="1294"/>
      <c r="CH73" s="1294"/>
      <c r="CI73" s="1294"/>
      <c r="CJ73" s="1294"/>
      <c r="CK73" s="1294"/>
      <c r="CL73" s="1294"/>
      <c r="CM73" s="1294"/>
      <c r="CN73" s="1294">
        <v>10.7</v>
      </c>
      <c r="CO73" s="1294"/>
      <c r="CP73" s="1294"/>
      <c r="CQ73" s="1294"/>
      <c r="CR73" s="1294"/>
      <c r="CS73" s="1294"/>
      <c r="CT73" s="1294"/>
      <c r="CU73" s="1294"/>
      <c r="CV73" s="1294">
        <v>7.7</v>
      </c>
      <c r="CW73" s="1294"/>
      <c r="CX73" s="1294"/>
      <c r="CY73" s="1294"/>
      <c r="CZ73" s="1294"/>
      <c r="DA73" s="1294"/>
      <c r="DB73" s="1294"/>
      <c r="DC73" s="1294"/>
    </row>
    <row r="74" spans="2:107">
      <c r="B74" s="374"/>
      <c r="G74" s="1310"/>
      <c r="H74" s="1310"/>
      <c r="I74" s="1310"/>
      <c r="J74" s="1310"/>
      <c r="K74" s="1293"/>
      <c r="L74" s="1293"/>
      <c r="M74" s="1293"/>
      <c r="N74" s="1293"/>
      <c r="AM74" s="383"/>
      <c r="AN74" s="1297"/>
      <c r="AO74" s="1297"/>
      <c r="AP74" s="1297"/>
      <c r="AQ74" s="1297"/>
      <c r="AR74" s="1297"/>
      <c r="AS74" s="1297"/>
      <c r="AT74" s="1297"/>
      <c r="AU74" s="1297"/>
      <c r="AV74" s="1297"/>
      <c r="AW74" s="1297"/>
      <c r="AX74" s="1297"/>
      <c r="AY74" s="1297"/>
      <c r="AZ74" s="1297"/>
      <c r="BA74" s="1297"/>
      <c r="BB74" s="1297"/>
      <c r="BC74" s="1297"/>
      <c r="BD74" s="1297"/>
      <c r="BE74" s="1297"/>
      <c r="BF74" s="1297"/>
      <c r="BG74" s="1297"/>
      <c r="BH74" s="1297"/>
      <c r="BI74" s="1297"/>
      <c r="BJ74" s="1297"/>
      <c r="BK74" s="1297"/>
      <c r="BL74" s="1297"/>
      <c r="BM74" s="1297"/>
      <c r="BN74" s="1297"/>
      <c r="BO74" s="1297"/>
      <c r="BP74" s="1294"/>
      <c r="BQ74" s="1294"/>
      <c r="BR74" s="1294"/>
      <c r="BS74" s="1294"/>
      <c r="BT74" s="1294"/>
      <c r="BU74" s="1294"/>
      <c r="BV74" s="1294"/>
      <c r="BW74" s="1294"/>
      <c r="BX74" s="1294"/>
      <c r="BY74" s="1294"/>
      <c r="BZ74" s="1294"/>
      <c r="CA74" s="1294"/>
      <c r="CB74" s="1294"/>
      <c r="CC74" s="1294"/>
      <c r="CD74" s="1294"/>
      <c r="CE74" s="1294"/>
      <c r="CF74" s="1294"/>
      <c r="CG74" s="1294"/>
      <c r="CH74" s="1294"/>
      <c r="CI74" s="1294"/>
      <c r="CJ74" s="1294"/>
      <c r="CK74" s="1294"/>
      <c r="CL74" s="1294"/>
      <c r="CM74" s="1294"/>
      <c r="CN74" s="1294"/>
      <c r="CO74" s="1294"/>
      <c r="CP74" s="1294"/>
      <c r="CQ74" s="1294"/>
      <c r="CR74" s="1294"/>
      <c r="CS74" s="1294"/>
      <c r="CT74" s="1294"/>
      <c r="CU74" s="1294"/>
      <c r="CV74" s="1294"/>
      <c r="CW74" s="1294"/>
      <c r="CX74" s="1294"/>
      <c r="CY74" s="1294"/>
      <c r="CZ74" s="1294"/>
      <c r="DA74" s="1294"/>
      <c r="DB74" s="1294"/>
      <c r="DC74" s="1294"/>
    </row>
    <row r="75" spans="2:107">
      <c r="B75" s="374"/>
      <c r="G75" s="1310"/>
      <c r="H75" s="1310"/>
      <c r="I75" s="1292"/>
      <c r="J75" s="1292"/>
      <c r="K75" s="1299"/>
      <c r="L75" s="1299"/>
      <c r="M75" s="1299"/>
      <c r="N75" s="1299"/>
      <c r="AM75" s="383"/>
      <c r="AN75" s="1297"/>
      <c r="AO75" s="1297"/>
      <c r="AP75" s="1297"/>
      <c r="AQ75" s="1297"/>
      <c r="AR75" s="1297"/>
      <c r="AS75" s="1297"/>
      <c r="AT75" s="1297"/>
      <c r="AU75" s="1297"/>
      <c r="AV75" s="1297"/>
      <c r="AW75" s="1297"/>
      <c r="AX75" s="1297"/>
      <c r="AY75" s="1297"/>
      <c r="AZ75" s="1297"/>
      <c r="BA75" s="1297"/>
      <c r="BB75" s="1297" t="s">
        <v>577</v>
      </c>
      <c r="BC75" s="1297"/>
      <c r="BD75" s="1297"/>
      <c r="BE75" s="1297"/>
      <c r="BF75" s="1297"/>
      <c r="BG75" s="1297"/>
      <c r="BH75" s="1297"/>
      <c r="BI75" s="1297"/>
      <c r="BJ75" s="1297"/>
      <c r="BK75" s="1297"/>
      <c r="BL75" s="1297"/>
      <c r="BM75" s="1297"/>
      <c r="BN75" s="1297"/>
      <c r="BO75" s="1297"/>
      <c r="BP75" s="1294">
        <v>3.5</v>
      </c>
      <c r="BQ75" s="1294"/>
      <c r="BR75" s="1294"/>
      <c r="BS75" s="1294"/>
      <c r="BT75" s="1294"/>
      <c r="BU75" s="1294"/>
      <c r="BV75" s="1294"/>
      <c r="BW75" s="1294"/>
      <c r="BX75" s="1294">
        <v>2.8</v>
      </c>
      <c r="BY75" s="1294"/>
      <c r="BZ75" s="1294"/>
      <c r="CA75" s="1294"/>
      <c r="CB75" s="1294"/>
      <c r="CC75" s="1294"/>
      <c r="CD75" s="1294"/>
      <c r="CE75" s="1294"/>
      <c r="CF75" s="1294">
        <v>3.1</v>
      </c>
      <c r="CG75" s="1294"/>
      <c r="CH75" s="1294"/>
      <c r="CI75" s="1294"/>
      <c r="CJ75" s="1294"/>
      <c r="CK75" s="1294"/>
      <c r="CL75" s="1294"/>
      <c r="CM75" s="1294"/>
      <c r="CN75" s="1294">
        <v>4.2</v>
      </c>
      <c r="CO75" s="1294"/>
      <c r="CP75" s="1294"/>
      <c r="CQ75" s="1294"/>
      <c r="CR75" s="1294"/>
      <c r="CS75" s="1294"/>
      <c r="CT75" s="1294"/>
      <c r="CU75" s="1294"/>
      <c r="CV75" s="1294">
        <v>5.6</v>
      </c>
      <c r="CW75" s="1294"/>
      <c r="CX75" s="1294"/>
      <c r="CY75" s="1294"/>
      <c r="CZ75" s="1294"/>
      <c r="DA75" s="1294"/>
      <c r="DB75" s="1294"/>
      <c r="DC75" s="1294"/>
    </row>
    <row r="76" spans="2:107">
      <c r="B76" s="374"/>
      <c r="G76" s="1310"/>
      <c r="H76" s="1310"/>
      <c r="I76" s="1292"/>
      <c r="J76" s="1292"/>
      <c r="K76" s="1299"/>
      <c r="L76" s="1299"/>
      <c r="M76" s="1299"/>
      <c r="N76" s="1299"/>
      <c r="AM76" s="383"/>
      <c r="AN76" s="1297"/>
      <c r="AO76" s="1297"/>
      <c r="AP76" s="1297"/>
      <c r="AQ76" s="1297"/>
      <c r="AR76" s="1297"/>
      <c r="AS76" s="1297"/>
      <c r="AT76" s="1297"/>
      <c r="AU76" s="1297"/>
      <c r="AV76" s="1297"/>
      <c r="AW76" s="1297"/>
      <c r="AX76" s="1297"/>
      <c r="AY76" s="1297"/>
      <c r="AZ76" s="1297"/>
      <c r="BA76" s="1297"/>
      <c r="BB76" s="1297"/>
      <c r="BC76" s="1297"/>
      <c r="BD76" s="1297"/>
      <c r="BE76" s="1297"/>
      <c r="BF76" s="1297"/>
      <c r="BG76" s="1297"/>
      <c r="BH76" s="1297"/>
      <c r="BI76" s="1297"/>
      <c r="BJ76" s="1297"/>
      <c r="BK76" s="1297"/>
      <c r="BL76" s="1297"/>
      <c r="BM76" s="1297"/>
      <c r="BN76" s="1297"/>
      <c r="BO76" s="1297"/>
      <c r="BP76" s="1294"/>
      <c r="BQ76" s="1294"/>
      <c r="BR76" s="1294"/>
      <c r="BS76" s="1294"/>
      <c r="BT76" s="1294"/>
      <c r="BU76" s="1294"/>
      <c r="BV76" s="1294"/>
      <c r="BW76" s="1294"/>
      <c r="BX76" s="1294"/>
      <c r="BY76" s="1294"/>
      <c r="BZ76" s="1294"/>
      <c r="CA76" s="1294"/>
      <c r="CB76" s="1294"/>
      <c r="CC76" s="1294"/>
      <c r="CD76" s="1294"/>
      <c r="CE76" s="1294"/>
      <c r="CF76" s="1294"/>
      <c r="CG76" s="1294"/>
      <c r="CH76" s="1294"/>
      <c r="CI76" s="1294"/>
      <c r="CJ76" s="1294"/>
      <c r="CK76" s="1294"/>
      <c r="CL76" s="1294"/>
      <c r="CM76" s="1294"/>
      <c r="CN76" s="1294"/>
      <c r="CO76" s="1294"/>
      <c r="CP76" s="1294"/>
      <c r="CQ76" s="1294"/>
      <c r="CR76" s="1294"/>
      <c r="CS76" s="1294"/>
      <c r="CT76" s="1294"/>
      <c r="CU76" s="1294"/>
      <c r="CV76" s="1294"/>
      <c r="CW76" s="1294"/>
      <c r="CX76" s="1294"/>
      <c r="CY76" s="1294"/>
      <c r="CZ76" s="1294"/>
      <c r="DA76" s="1294"/>
      <c r="DB76" s="1294"/>
      <c r="DC76" s="1294"/>
    </row>
    <row r="77" spans="2:107">
      <c r="B77" s="374"/>
      <c r="G77" s="1292"/>
      <c r="H77" s="1292"/>
      <c r="I77" s="1292"/>
      <c r="J77" s="1292"/>
      <c r="K77" s="1293"/>
      <c r="L77" s="1293"/>
      <c r="M77" s="1293"/>
      <c r="N77" s="1293"/>
      <c r="AN77" s="1298" t="s">
        <v>574</v>
      </c>
      <c r="AO77" s="1298"/>
      <c r="AP77" s="1298"/>
      <c r="AQ77" s="1298"/>
      <c r="AR77" s="1298"/>
      <c r="AS77" s="1298"/>
      <c r="AT77" s="1298"/>
      <c r="AU77" s="1298"/>
      <c r="AV77" s="1298"/>
      <c r="AW77" s="1298"/>
      <c r="AX77" s="1298"/>
      <c r="AY77" s="1298"/>
      <c r="AZ77" s="1298"/>
      <c r="BA77" s="1298"/>
      <c r="BB77" s="1297" t="s">
        <v>572</v>
      </c>
      <c r="BC77" s="1297"/>
      <c r="BD77" s="1297"/>
      <c r="BE77" s="1297"/>
      <c r="BF77" s="1297"/>
      <c r="BG77" s="1297"/>
      <c r="BH77" s="1297"/>
      <c r="BI77" s="1297"/>
      <c r="BJ77" s="1297"/>
      <c r="BK77" s="1297"/>
      <c r="BL77" s="1297"/>
      <c r="BM77" s="1297"/>
      <c r="BN77" s="1297"/>
      <c r="BO77" s="1297"/>
      <c r="BP77" s="1294">
        <v>18.899999999999999</v>
      </c>
      <c r="BQ77" s="1294"/>
      <c r="BR77" s="1294"/>
      <c r="BS77" s="1294"/>
      <c r="BT77" s="1294"/>
      <c r="BU77" s="1294"/>
      <c r="BV77" s="1294"/>
      <c r="BW77" s="1294"/>
      <c r="BX77" s="1294">
        <v>10.199999999999999</v>
      </c>
      <c r="BY77" s="1294"/>
      <c r="BZ77" s="1294"/>
      <c r="CA77" s="1294"/>
      <c r="CB77" s="1294"/>
      <c r="CC77" s="1294"/>
      <c r="CD77" s="1294"/>
      <c r="CE77" s="1294"/>
      <c r="CF77" s="1294">
        <v>13.1</v>
      </c>
      <c r="CG77" s="1294"/>
      <c r="CH77" s="1294"/>
      <c r="CI77" s="1294"/>
      <c r="CJ77" s="1294"/>
      <c r="CK77" s="1294"/>
      <c r="CL77" s="1294"/>
      <c r="CM77" s="1294"/>
      <c r="CN77" s="1294">
        <v>0</v>
      </c>
      <c r="CO77" s="1294"/>
      <c r="CP77" s="1294"/>
      <c r="CQ77" s="1294"/>
      <c r="CR77" s="1294"/>
      <c r="CS77" s="1294"/>
      <c r="CT77" s="1294"/>
      <c r="CU77" s="1294"/>
      <c r="CV77" s="1294">
        <v>0</v>
      </c>
      <c r="CW77" s="1294"/>
      <c r="CX77" s="1294"/>
      <c r="CY77" s="1294"/>
      <c r="CZ77" s="1294"/>
      <c r="DA77" s="1294"/>
      <c r="DB77" s="1294"/>
      <c r="DC77" s="1294"/>
    </row>
    <row r="78" spans="2:107">
      <c r="B78" s="374"/>
      <c r="G78" s="1292"/>
      <c r="H78" s="1292"/>
      <c r="I78" s="1292"/>
      <c r="J78" s="1292"/>
      <c r="K78" s="1293"/>
      <c r="L78" s="1293"/>
      <c r="M78" s="1293"/>
      <c r="N78" s="1293"/>
      <c r="AN78" s="1298"/>
      <c r="AO78" s="1298"/>
      <c r="AP78" s="1298"/>
      <c r="AQ78" s="1298"/>
      <c r="AR78" s="1298"/>
      <c r="AS78" s="1298"/>
      <c r="AT78" s="1298"/>
      <c r="AU78" s="1298"/>
      <c r="AV78" s="1298"/>
      <c r="AW78" s="1298"/>
      <c r="AX78" s="1298"/>
      <c r="AY78" s="1298"/>
      <c r="AZ78" s="1298"/>
      <c r="BA78" s="1298"/>
      <c r="BB78" s="1297"/>
      <c r="BC78" s="1297"/>
      <c r="BD78" s="1297"/>
      <c r="BE78" s="1297"/>
      <c r="BF78" s="1297"/>
      <c r="BG78" s="1297"/>
      <c r="BH78" s="1297"/>
      <c r="BI78" s="1297"/>
      <c r="BJ78" s="1297"/>
      <c r="BK78" s="1297"/>
      <c r="BL78" s="1297"/>
      <c r="BM78" s="1297"/>
      <c r="BN78" s="1297"/>
      <c r="BO78" s="1297"/>
      <c r="BP78" s="1294"/>
      <c r="BQ78" s="1294"/>
      <c r="BR78" s="1294"/>
      <c r="BS78" s="1294"/>
      <c r="BT78" s="1294"/>
      <c r="BU78" s="1294"/>
      <c r="BV78" s="1294"/>
      <c r="BW78" s="1294"/>
      <c r="BX78" s="1294"/>
      <c r="BY78" s="1294"/>
      <c r="BZ78" s="1294"/>
      <c r="CA78" s="1294"/>
      <c r="CB78" s="1294"/>
      <c r="CC78" s="1294"/>
      <c r="CD78" s="1294"/>
      <c r="CE78" s="1294"/>
      <c r="CF78" s="1294"/>
      <c r="CG78" s="1294"/>
      <c r="CH78" s="1294"/>
      <c r="CI78" s="1294"/>
      <c r="CJ78" s="1294"/>
      <c r="CK78" s="1294"/>
      <c r="CL78" s="1294"/>
      <c r="CM78" s="1294"/>
      <c r="CN78" s="1294"/>
      <c r="CO78" s="1294"/>
      <c r="CP78" s="1294"/>
      <c r="CQ78" s="1294"/>
      <c r="CR78" s="1294"/>
      <c r="CS78" s="1294"/>
      <c r="CT78" s="1294"/>
      <c r="CU78" s="1294"/>
      <c r="CV78" s="1294"/>
      <c r="CW78" s="1294"/>
      <c r="CX78" s="1294"/>
      <c r="CY78" s="1294"/>
      <c r="CZ78" s="1294"/>
      <c r="DA78" s="1294"/>
      <c r="DB78" s="1294"/>
      <c r="DC78" s="1294"/>
    </row>
    <row r="79" spans="2:107">
      <c r="B79" s="374"/>
      <c r="G79" s="1292"/>
      <c r="H79" s="1292"/>
      <c r="I79" s="1295"/>
      <c r="J79" s="1295"/>
      <c r="K79" s="1296"/>
      <c r="L79" s="1296"/>
      <c r="M79" s="1296"/>
      <c r="N79" s="1296"/>
      <c r="AN79" s="1298"/>
      <c r="AO79" s="1298"/>
      <c r="AP79" s="1298"/>
      <c r="AQ79" s="1298"/>
      <c r="AR79" s="1298"/>
      <c r="AS79" s="1298"/>
      <c r="AT79" s="1298"/>
      <c r="AU79" s="1298"/>
      <c r="AV79" s="1298"/>
      <c r="AW79" s="1298"/>
      <c r="AX79" s="1298"/>
      <c r="AY79" s="1298"/>
      <c r="AZ79" s="1298"/>
      <c r="BA79" s="1298"/>
      <c r="BB79" s="1297" t="s">
        <v>577</v>
      </c>
      <c r="BC79" s="1297"/>
      <c r="BD79" s="1297"/>
      <c r="BE79" s="1297"/>
      <c r="BF79" s="1297"/>
      <c r="BG79" s="1297"/>
      <c r="BH79" s="1297"/>
      <c r="BI79" s="1297"/>
      <c r="BJ79" s="1297"/>
      <c r="BK79" s="1297"/>
      <c r="BL79" s="1297"/>
      <c r="BM79" s="1297"/>
      <c r="BN79" s="1297"/>
      <c r="BO79" s="1297"/>
      <c r="BP79" s="1294">
        <v>10.1</v>
      </c>
      <c r="BQ79" s="1294"/>
      <c r="BR79" s="1294"/>
      <c r="BS79" s="1294"/>
      <c r="BT79" s="1294"/>
      <c r="BU79" s="1294"/>
      <c r="BV79" s="1294"/>
      <c r="BW79" s="1294"/>
      <c r="BX79" s="1294">
        <v>9.1</v>
      </c>
      <c r="BY79" s="1294"/>
      <c r="BZ79" s="1294"/>
      <c r="CA79" s="1294"/>
      <c r="CB79" s="1294"/>
      <c r="CC79" s="1294"/>
      <c r="CD79" s="1294"/>
      <c r="CE79" s="1294"/>
      <c r="CF79" s="1294">
        <v>8.9</v>
      </c>
      <c r="CG79" s="1294"/>
      <c r="CH79" s="1294"/>
      <c r="CI79" s="1294"/>
      <c r="CJ79" s="1294"/>
      <c r="CK79" s="1294"/>
      <c r="CL79" s="1294"/>
      <c r="CM79" s="1294"/>
      <c r="CN79" s="1294">
        <v>7.9</v>
      </c>
      <c r="CO79" s="1294"/>
      <c r="CP79" s="1294"/>
      <c r="CQ79" s="1294"/>
      <c r="CR79" s="1294"/>
      <c r="CS79" s="1294"/>
      <c r="CT79" s="1294"/>
      <c r="CU79" s="1294"/>
      <c r="CV79" s="1294">
        <v>7.9</v>
      </c>
      <c r="CW79" s="1294"/>
      <c r="CX79" s="1294"/>
      <c r="CY79" s="1294"/>
      <c r="CZ79" s="1294"/>
      <c r="DA79" s="1294"/>
      <c r="DB79" s="1294"/>
      <c r="DC79" s="1294"/>
    </row>
    <row r="80" spans="2:107">
      <c r="B80" s="374"/>
      <c r="G80" s="1292"/>
      <c r="H80" s="1292"/>
      <c r="I80" s="1295"/>
      <c r="J80" s="1295"/>
      <c r="K80" s="1296"/>
      <c r="L80" s="1296"/>
      <c r="M80" s="1296"/>
      <c r="N80" s="1296"/>
      <c r="AN80" s="1298"/>
      <c r="AO80" s="1298"/>
      <c r="AP80" s="1298"/>
      <c r="AQ80" s="1298"/>
      <c r="AR80" s="1298"/>
      <c r="AS80" s="1298"/>
      <c r="AT80" s="1298"/>
      <c r="AU80" s="1298"/>
      <c r="AV80" s="1298"/>
      <c r="AW80" s="1298"/>
      <c r="AX80" s="1298"/>
      <c r="AY80" s="1298"/>
      <c r="AZ80" s="1298"/>
      <c r="BA80" s="1298"/>
      <c r="BB80" s="1297"/>
      <c r="BC80" s="1297"/>
      <c r="BD80" s="1297"/>
      <c r="BE80" s="1297"/>
      <c r="BF80" s="1297"/>
      <c r="BG80" s="1297"/>
      <c r="BH80" s="1297"/>
      <c r="BI80" s="1297"/>
      <c r="BJ80" s="1297"/>
      <c r="BK80" s="1297"/>
      <c r="BL80" s="1297"/>
      <c r="BM80" s="1297"/>
      <c r="BN80" s="1297"/>
      <c r="BO80" s="1297"/>
      <c r="BP80" s="1294"/>
      <c r="BQ80" s="1294"/>
      <c r="BR80" s="1294"/>
      <c r="BS80" s="1294"/>
      <c r="BT80" s="1294"/>
      <c r="BU80" s="1294"/>
      <c r="BV80" s="1294"/>
      <c r="BW80" s="1294"/>
      <c r="BX80" s="1294"/>
      <c r="BY80" s="1294"/>
      <c r="BZ80" s="1294"/>
      <c r="CA80" s="1294"/>
      <c r="CB80" s="1294"/>
      <c r="CC80" s="1294"/>
      <c r="CD80" s="1294"/>
      <c r="CE80" s="1294"/>
      <c r="CF80" s="1294"/>
      <c r="CG80" s="1294"/>
      <c r="CH80" s="1294"/>
      <c r="CI80" s="1294"/>
      <c r="CJ80" s="1294"/>
      <c r="CK80" s="1294"/>
      <c r="CL80" s="1294"/>
      <c r="CM80" s="1294"/>
      <c r="CN80" s="1294"/>
      <c r="CO80" s="1294"/>
      <c r="CP80" s="1294"/>
      <c r="CQ80" s="1294"/>
      <c r="CR80" s="1294"/>
      <c r="CS80" s="1294"/>
      <c r="CT80" s="1294"/>
      <c r="CU80" s="1294"/>
      <c r="CV80" s="1294"/>
      <c r="CW80" s="1294"/>
      <c r="CX80" s="1294"/>
      <c r="CY80" s="1294"/>
      <c r="CZ80" s="1294"/>
      <c r="DA80" s="1294"/>
      <c r="DB80" s="1294"/>
      <c r="DC80" s="1294"/>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O6CY6kIH4YS17ItWgu6i7lX9jg/66VsnKWHk0iuc94MdZRz63Kpzv+JuuYedDqgkroW1JJgxptijOaUhh1F2vw==" saltValue="+XrdGmACE1hAUfLimHcla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578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6gshSBU5zGIP+1u5DKOemSnpyyIuGJKKyt73y2cNBs7GzmEuiiceD4l8gXaOWBxH0QcJzf85SrzBKHmkG/0aA==" saltValue="ZRueB1WlOPZEx9Gbj5pCz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579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Jrx9xvLdDm8c1hDmnoBI7ztiPKHq4gwT9Jm27hMIjjWL+lrWMJwkJvNDQ04fBYU2cOnah9KI7UP3P9xK8mLPA==" saltValue="hvs0AYUA8y0OVmHCzd0lL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531</v>
      </c>
      <c r="G2" s="136"/>
      <c r="H2" s="137"/>
    </row>
    <row r="3" spans="1:8">
      <c r="A3" s="133" t="s">
        <v>524</v>
      </c>
      <c r="B3" s="138"/>
      <c r="C3" s="139"/>
      <c r="D3" s="140">
        <v>52707</v>
      </c>
      <c r="E3" s="141"/>
      <c r="F3" s="142">
        <v>82748</v>
      </c>
      <c r="G3" s="143"/>
      <c r="H3" s="144"/>
    </row>
    <row r="4" spans="1:8">
      <c r="A4" s="145"/>
      <c r="B4" s="146"/>
      <c r="C4" s="147"/>
      <c r="D4" s="148">
        <v>45044</v>
      </c>
      <c r="E4" s="149"/>
      <c r="F4" s="150">
        <v>44732</v>
      </c>
      <c r="G4" s="151"/>
      <c r="H4" s="152"/>
    </row>
    <row r="5" spans="1:8">
      <c r="A5" s="133" t="s">
        <v>526</v>
      </c>
      <c r="B5" s="138"/>
      <c r="C5" s="139"/>
      <c r="D5" s="140">
        <v>51021</v>
      </c>
      <c r="E5" s="141"/>
      <c r="F5" s="142">
        <v>91837</v>
      </c>
      <c r="G5" s="143"/>
      <c r="H5" s="144"/>
    </row>
    <row r="6" spans="1:8">
      <c r="A6" s="145"/>
      <c r="B6" s="146"/>
      <c r="C6" s="147"/>
      <c r="D6" s="148">
        <v>43190</v>
      </c>
      <c r="E6" s="149"/>
      <c r="F6" s="150">
        <v>54439</v>
      </c>
      <c r="G6" s="151"/>
      <c r="H6" s="152"/>
    </row>
    <row r="7" spans="1:8">
      <c r="A7" s="133" t="s">
        <v>527</v>
      </c>
      <c r="B7" s="138"/>
      <c r="C7" s="139"/>
      <c r="D7" s="140">
        <v>52162</v>
      </c>
      <c r="E7" s="141"/>
      <c r="F7" s="142">
        <v>75972</v>
      </c>
      <c r="G7" s="143"/>
      <c r="H7" s="144"/>
    </row>
    <row r="8" spans="1:8">
      <c r="A8" s="145"/>
      <c r="B8" s="146"/>
      <c r="C8" s="147"/>
      <c r="D8" s="148">
        <v>45062</v>
      </c>
      <c r="E8" s="149"/>
      <c r="F8" s="150">
        <v>40712</v>
      </c>
      <c r="G8" s="151"/>
      <c r="H8" s="152"/>
    </row>
    <row r="9" spans="1:8">
      <c r="A9" s="133" t="s">
        <v>528</v>
      </c>
      <c r="B9" s="138"/>
      <c r="C9" s="139"/>
      <c r="D9" s="140">
        <v>37467</v>
      </c>
      <c r="E9" s="141"/>
      <c r="F9" s="142">
        <v>79466</v>
      </c>
      <c r="G9" s="143"/>
      <c r="H9" s="144"/>
    </row>
    <row r="10" spans="1:8">
      <c r="A10" s="145"/>
      <c r="B10" s="146"/>
      <c r="C10" s="147"/>
      <c r="D10" s="148">
        <v>32152</v>
      </c>
      <c r="E10" s="149"/>
      <c r="F10" s="150">
        <v>44645</v>
      </c>
      <c r="G10" s="151"/>
      <c r="H10" s="152"/>
    </row>
    <row r="11" spans="1:8">
      <c r="A11" s="133" t="s">
        <v>529</v>
      </c>
      <c r="B11" s="138"/>
      <c r="C11" s="139"/>
      <c r="D11" s="140">
        <v>33992</v>
      </c>
      <c r="E11" s="141"/>
      <c r="F11" s="142">
        <v>90072</v>
      </c>
      <c r="G11" s="143"/>
      <c r="H11" s="144"/>
    </row>
    <row r="12" spans="1:8">
      <c r="A12" s="145"/>
      <c r="B12" s="146"/>
      <c r="C12" s="153"/>
      <c r="D12" s="148">
        <v>32765</v>
      </c>
      <c r="E12" s="149"/>
      <c r="F12" s="150">
        <v>46083</v>
      </c>
      <c r="G12" s="151"/>
      <c r="H12" s="152"/>
    </row>
    <row r="13" spans="1:8">
      <c r="A13" s="133"/>
      <c r="B13" s="138"/>
      <c r="C13" s="154"/>
      <c r="D13" s="155">
        <v>45470</v>
      </c>
      <c r="E13" s="156"/>
      <c r="F13" s="157">
        <v>84019</v>
      </c>
      <c r="G13" s="158"/>
      <c r="H13" s="144"/>
    </row>
    <row r="14" spans="1:8">
      <c r="A14" s="145"/>
      <c r="B14" s="146"/>
      <c r="C14" s="147"/>
      <c r="D14" s="148">
        <v>39643</v>
      </c>
      <c r="E14" s="149"/>
      <c r="F14" s="150">
        <v>46122</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3.42</v>
      </c>
      <c r="C19" s="159">
        <f>ROUND(VALUE(SUBSTITUTE(実質収支比率等に係る経年分析!G$48,"▲","-")),2)</f>
        <v>3.81</v>
      </c>
      <c r="D19" s="159">
        <f>ROUND(VALUE(SUBSTITUTE(実質収支比率等に係る経年分析!H$48,"▲","-")),2)</f>
        <v>5.14</v>
      </c>
      <c r="E19" s="159">
        <f>ROUND(VALUE(SUBSTITUTE(実質収支比率等に係る経年分析!I$48,"▲","-")),2)</f>
        <v>2.73</v>
      </c>
      <c r="F19" s="159">
        <f>ROUND(VALUE(SUBSTITUTE(実質収支比率等に係る経年分析!J$48,"▲","-")),2)</f>
        <v>4</v>
      </c>
    </row>
    <row r="20" spans="1:11">
      <c r="A20" s="159" t="s">
        <v>48</v>
      </c>
      <c r="B20" s="159">
        <f>ROUND(VALUE(SUBSTITUTE(実質収支比率等に係る経年分析!F$47,"▲","-")),2)</f>
        <v>18.670000000000002</v>
      </c>
      <c r="C20" s="159">
        <f>ROUND(VALUE(SUBSTITUTE(実質収支比率等に係る経年分析!G$47,"▲","-")),2)</f>
        <v>19.170000000000002</v>
      </c>
      <c r="D20" s="159">
        <f>ROUND(VALUE(SUBSTITUTE(実質収支比率等に係る経年分析!H$47,"▲","-")),2)</f>
        <v>20.76</v>
      </c>
      <c r="E20" s="159">
        <f>ROUND(VALUE(SUBSTITUTE(実質収支比率等に係る経年分析!I$47,"▲","-")),2)</f>
        <v>22.38</v>
      </c>
      <c r="F20" s="159">
        <f>ROUND(VALUE(SUBSTITUTE(実質収支比率等に係る経年分析!J$47,"▲","-")),2)</f>
        <v>22.79</v>
      </c>
    </row>
    <row r="21" spans="1:11">
      <c r="A21" s="159" t="s">
        <v>49</v>
      </c>
      <c r="B21" s="159">
        <f>IF(ISNUMBER(VALUE(SUBSTITUTE(実質収支比率等に係る経年分析!F$49,"▲","-"))),ROUND(VALUE(SUBSTITUTE(実質収支比率等に係る経年分析!F$49,"▲","-")),2),NA())</f>
        <v>-0.66</v>
      </c>
      <c r="C21" s="159">
        <f>IF(ISNUMBER(VALUE(SUBSTITUTE(実質収支比率等に係る経年分析!G$49,"▲","-"))),ROUND(VALUE(SUBSTITUTE(実質収支比率等に係る経年分析!G$49,"▲","-")),2),NA())</f>
        <v>0.8</v>
      </c>
      <c r="D21" s="159">
        <f>IF(ISNUMBER(VALUE(SUBSTITUTE(実質収支比率等に係る経年分析!H$49,"▲","-"))),ROUND(VALUE(SUBSTITUTE(実質収支比率等に係る経年分析!H$49,"▲","-")),2),NA())</f>
        <v>3.97</v>
      </c>
      <c r="E21" s="159">
        <f>IF(ISNUMBER(VALUE(SUBSTITUTE(実質収支比率等に係る経年分析!I$49,"▲","-"))),ROUND(VALUE(SUBSTITUTE(実質収支比率等に係る経年分析!I$49,"▲","-")),2),NA())</f>
        <v>-1.96</v>
      </c>
      <c r="F21" s="159">
        <f>IF(ISNUMBER(VALUE(SUBSTITUTE(実質収支比率等に係る経年分析!J$49,"▲","-"))),ROUND(VALUE(SUBSTITUTE(実質収支比率等に係る経年分析!J$49,"▲","-")),2),NA())</f>
        <v>1.3</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c r="A32" s="160" t="e">
        <f>IF(連結実質赤字比率に係る赤字・黒字の構成分析!C$38="",NA(),連結実質赤字比率に係る赤字・黒字の構成分析!C$38)</f>
        <v>#N/A</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#VALUE!</v>
      </c>
      <c r="G32" s="160" t="e">
        <f>IF(ROUND(VALUE(SUBSTITUTE(連結実質赤字比率に係る赤字・黒字の構成分析!H$38,"▲", "-")), 2) &gt;= 0, ABS(ROUND(VALUE(SUBSTITUTE(連結実質赤字比率に係る赤字・黒字の構成分析!H$38,"▲", "-")), 2)), NA())</f>
        <v>#VALUE!</v>
      </c>
      <c r="H32" s="160" t="e">
        <f>IF(ROUND(VALUE(SUBSTITUTE(連結実質赤字比率に係る赤字・黒字の構成分析!I$38,"▲", "-")), 2) &lt; 0, ABS(ROUND(VALUE(SUBSTITUTE(連結実質赤字比率に係る赤字・黒字の構成分析!I$38,"▲", "-")), 2)), NA())</f>
        <v>#VALUE!</v>
      </c>
      <c r="I32" s="160" t="e">
        <f>IF(ROUND(VALUE(SUBSTITUTE(連結実質赤字比率に係る赤字・黒字の構成分析!I$38,"▲", "-")), 2) &gt;= 0, ABS(ROUND(VALUE(SUBSTITUTE(連結実質赤字比率に係る赤字・黒字の構成分析!I$38,"▲", "-")), 2)), NA())</f>
        <v>#VALUE!</v>
      </c>
      <c r="J32" s="160" t="e">
        <f>IF(ROUND(VALUE(SUBSTITUTE(連結実質赤字比率に係る赤字・黒字の構成分析!J$38,"▲", "-")), 2) &lt; 0, ABS(ROUND(VALUE(SUBSTITUTE(連結実質赤字比率に係る赤字・黒字の構成分析!J$38,"▲", "-")), 2)), NA())</f>
        <v>#VALUE!</v>
      </c>
      <c r="K32" s="160" t="e">
        <f>IF(ROUND(VALUE(SUBSTITUTE(連結実質赤字比率に係る赤字・黒字の構成分析!J$38,"▲", "-")), 2) &gt;= 0, ABS(ROUND(VALUE(SUBSTITUTE(連結実質赤字比率に係る赤字・黒字の構成分析!J$38,"▲", "-")), 2)), NA())</f>
        <v>#VALUE!</v>
      </c>
    </row>
    <row r="33" spans="1:16">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0.02</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2.02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2.4500000000000002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3.42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2.42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0.84</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3.41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5.13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2.72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3.99</v>
      </c>
    </row>
    <row r="36" spans="1:16">
      <c r="A36" s="160" t="str">
        <f>IF(連結実質赤字比率に係る赤字・黒字の構成分析!C$34="",NA(),連結実質赤字比率に係る赤字・黒字の構成分析!C$34)</f>
        <v>国民健康保険特別会計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4.3499999999999996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4.8899999999999997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1.89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4.6900000000000004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4.87</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428</v>
      </c>
      <c r="E42" s="161"/>
      <c r="F42" s="161"/>
      <c r="G42" s="161">
        <f>'実質公債費比率（分子）の構造'!L$52</f>
        <v>442</v>
      </c>
      <c r="H42" s="161"/>
      <c r="I42" s="161"/>
      <c r="J42" s="161">
        <f>'実質公債費比率（分子）の構造'!M$52</f>
        <v>427</v>
      </c>
      <c r="K42" s="161"/>
      <c r="L42" s="161"/>
      <c r="M42" s="161">
        <f>'実質公債費比率（分子）の構造'!N$52</f>
        <v>404</v>
      </c>
      <c r="N42" s="161"/>
      <c r="O42" s="161"/>
      <c r="P42" s="161">
        <f>'実質公債費比率（分子）の構造'!O$52</f>
        <v>397</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f>'実質公債費比率（分子）の構造'!K$49</f>
        <v>216</v>
      </c>
      <c r="C45" s="161"/>
      <c r="D45" s="161"/>
      <c r="E45" s="161">
        <f>'実質公債費比率（分子）の構造'!L$49</f>
        <v>208</v>
      </c>
      <c r="F45" s="161"/>
      <c r="G45" s="161"/>
      <c r="H45" s="161">
        <f>'実質公債費比率（分子）の構造'!M$49</f>
        <v>209</v>
      </c>
      <c r="I45" s="161"/>
      <c r="J45" s="161"/>
      <c r="K45" s="161">
        <f>'実質公債費比率（分子）の構造'!N$49</f>
        <v>221</v>
      </c>
      <c r="L45" s="161"/>
      <c r="M45" s="161"/>
      <c r="N45" s="161">
        <f>'実質公債費比率（分子）の構造'!O$49</f>
        <v>222</v>
      </c>
      <c r="O45" s="161"/>
      <c r="P45" s="161"/>
    </row>
    <row r="46" spans="1:16">
      <c r="A46" s="161" t="s">
        <v>60</v>
      </c>
      <c r="B46" s="161" t="str">
        <f>'実質公債費比率（分子）の構造'!K$48</f>
        <v>-</v>
      </c>
      <c r="C46" s="161"/>
      <c r="D46" s="161"/>
      <c r="E46" s="161" t="str">
        <f>'実質公債費比率（分子）の構造'!L$48</f>
        <v>-</v>
      </c>
      <c r="F46" s="161"/>
      <c r="G46" s="161"/>
      <c r="H46" s="161" t="str">
        <f>'実質公債費比率（分子）の構造'!M$48</f>
        <v>-</v>
      </c>
      <c r="I46" s="161"/>
      <c r="J46" s="161"/>
      <c r="K46" s="161" t="str">
        <f>'実質公債費比率（分子）の構造'!N$48</f>
        <v>-</v>
      </c>
      <c r="L46" s="161"/>
      <c r="M46" s="161"/>
      <c r="N46" s="161" t="str">
        <f>'実質公債費比率（分子）の構造'!O$48</f>
        <v>-</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273</v>
      </c>
      <c r="C49" s="161"/>
      <c r="D49" s="161"/>
      <c r="E49" s="161">
        <f>'実質公債費比率（分子）の構造'!L$45</f>
        <v>304</v>
      </c>
      <c r="F49" s="161"/>
      <c r="G49" s="161"/>
      <c r="H49" s="161">
        <f>'実質公債費比率（分子）の構造'!M$45</f>
        <v>321</v>
      </c>
      <c r="I49" s="161"/>
      <c r="J49" s="161"/>
      <c r="K49" s="161">
        <f>'実質公債費比率（分子）の構造'!N$45</f>
        <v>334</v>
      </c>
      <c r="L49" s="161"/>
      <c r="M49" s="161"/>
      <c r="N49" s="161">
        <f>'実質公債費比率（分子）の構造'!O$45</f>
        <v>341</v>
      </c>
      <c r="O49" s="161"/>
      <c r="P49" s="161"/>
    </row>
    <row r="50" spans="1:16">
      <c r="A50" s="161" t="s">
        <v>64</v>
      </c>
      <c r="B50" s="161" t="e">
        <f>NA()</f>
        <v>#N/A</v>
      </c>
      <c r="C50" s="161">
        <f>IF(ISNUMBER('実質公債費比率（分子）の構造'!K$53),'実質公債費比率（分子）の構造'!K$53,NA())</f>
        <v>61</v>
      </c>
      <c r="D50" s="161" t="e">
        <f>NA()</f>
        <v>#N/A</v>
      </c>
      <c r="E50" s="161" t="e">
        <f>NA()</f>
        <v>#N/A</v>
      </c>
      <c r="F50" s="161">
        <f>IF(ISNUMBER('実質公債費比率（分子）の構造'!L$53),'実質公債費比率（分子）の構造'!L$53,NA())</f>
        <v>70</v>
      </c>
      <c r="G50" s="161" t="e">
        <f>NA()</f>
        <v>#N/A</v>
      </c>
      <c r="H50" s="161" t="e">
        <f>NA()</f>
        <v>#N/A</v>
      </c>
      <c r="I50" s="161">
        <f>IF(ISNUMBER('実質公債費比率（分子）の構造'!M$53),'実質公債費比率（分子）の構造'!M$53,NA())</f>
        <v>103</v>
      </c>
      <c r="J50" s="161" t="e">
        <f>NA()</f>
        <v>#N/A</v>
      </c>
      <c r="K50" s="161" t="e">
        <f>NA()</f>
        <v>#N/A</v>
      </c>
      <c r="L50" s="161">
        <f>IF(ISNUMBER('実質公債費比率（分子）の構造'!N$53),'実質公債費比率（分子）の構造'!N$53,NA())</f>
        <v>151</v>
      </c>
      <c r="M50" s="161" t="e">
        <f>NA()</f>
        <v>#N/A</v>
      </c>
      <c r="N50" s="161" t="e">
        <f>NA()</f>
        <v>#N/A</v>
      </c>
      <c r="O50" s="161">
        <f>IF(ISNUMBER('実質公債費比率（分子）の構造'!O$53),'実質公債費比率（分子）の構造'!O$53,NA())</f>
        <v>166</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4533</v>
      </c>
      <c r="E56" s="160"/>
      <c r="F56" s="160"/>
      <c r="G56" s="160">
        <f>'将来負担比率（分子）の構造'!J$52</f>
        <v>4461</v>
      </c>
      <c r="H56" s="160"/>
      <c r="I56" s="160"/>
      <c r="J56" s="160">
        <f>'将来負担比率（分子）の構造'!K$52</f>
        <v>4325</v>
      </c>
      <c r="K56" s="160"/>
      <c r="L56" s="160"/>
      <c r="M56" s="160">
        <f>'将来負担比率（分子）の構造'!L$52</f>
        <v>4182</v>
      </c>
      <c r="N56" s="160"/>
      <c r="O56" s="160"/>
      <c r="P56" s="160">
        <f>'将来負担比率（分子）の構造'!M$52</f>
        <v>4074</v>
      </c>
    </row>
    <row r="57" spans="1:16">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34</v>
      </c>
      <c r="B58" s="160"/>
      <c r="C58" s="160"/>
      <c r="D58" s="160">
        <f>'将来負担比率（分子）の構造'!I$50</f>
        <v>1833</v>
      </c>
      <c r="E58" s="160"/>
      <c r="F58" s="160"/>
      <c r="G58" s="160">
        <f>'将来負担比率（分子）の構造'!J$50</f>
        <v>1855</v>
      </c>
      <c r="H58" s="160"/>
      <c r="I58" s="160"/>
      <c r="J58" s="160">
        <f>'将来負担比率（分子）の構造'!K$50</f>
        <v>2036</v>
      </c>
      <c r="K58" s="160"/>
      <c r="L58" s="160"/>
      <c r="M58" s="160">
        <f>'将来負担比率（分子）の構造'!L$50</f>
        <v>2095</v>
      </c>
      <c r="N58" s="160"/>
      <c r="O58" s="160"/>
      <c r="P58" s="160">
        <f>'将来負担比率（分子）の構造'!M$50</f>
        <v>2134</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1176</v>
      </c>
      <c r="C62" s="160"/>
      <c r="D62" s="160"/>
      <c r="E62" s="160">
        <f>'将来負担比率（分子）の構造'!J$45</f>
        <v>1099</v>
      </c>
      <c r="F62" s="160"/>
      <c r="G62" s="160"/>
      <c r="H62" s="160">
        <f>'将来負担比率（分子）の構造'!K$45</f>
        <v>1067</v>
      </c>
      <c r="I62" s="160"/>
      <c r="J62" s="160"/>
      <c r="K62" s="160">
        <f>'将来負担比率（分子）の構造'!L$45</f>
        <v>1022</v>
      </c>
      <c r="L62" s="160"/>
      <c r="M62" s="160"/>
      <c r="N62" s="160">
        <f>'将来負担比率（分子）の構造'!M$45</f>
        <v>1028</v>
      </c>
      <c r="O62" s="160"/>
      <c r="P62" s="160"/>
    </row>
    <row r="63" spans="1:16">
      <c r="A63" s="160" t="s">
        <v>27</v>
      </c>
      <c r="B63" s="160">
        <f>'将来負担比率（分子）の構造'!I$44</f>
        <v>2430</v>
      </c>
      <c r="C63" s="160"/>
      <c r="D63" s="160"/>
      <c r="E63" s="160">
        <f>'将来負担比率（分子）の構造'!J$44</f>
        <v>2452</v>
      </c>
      <c r="F63" s="160"/>
      <c r="G63" s="160"/>
      <c r="H63" s="160">
        <f>'将来負担比率（分子）の構造'!K$44</f>
        <v>2313</v>
      </c>
      <c r="I63" s="160"/>
      <c r="J63" s="160"/>
      <c r="K63" s="160">
        <f>'将来負担比率（分子）の構造'!L$44</f>
        <v>2095</v>
      </c>
      <c r="L63" s="160"/>
      <c r="M63" s="160"/>
      <c r="N63" s="160">
        <f>'将来負担比率（分子）の構造'!M$44</f>
        <v>1954</v>
      </c>
      <c r="O63" s="160"/>
      <c r="P63" s="160"/>
    </row>
    <row r="64" spans="1:16">
      <c r="A64" s="160" t="s">
        <v>26</v>
      </c>
      <c r="B64" s="160" t="str">
        <f>'将来負担比率（分子）の構造'!I$43</f>
        <v>-</v>
      </c>
      <c r="C64" s="160"/>
      <c r="D64" s="160"/>
      <c r="E64" s="160" t="str">
        <f>'将来負担比率（分子）の構造'!J$43</f>
        <v>-</v>
      </c>
      <c r="F64" s="160"/>
      <c r="G64" s="160"/>
      <c r="H64" s="160" t="str">
        <f>'将来負担比率（分子）の構造'!K$43</f>
        <v>-</v>
      </c>
      <c r="I64" s="160"/>
      <c r="J64" s="160"/>
      <c r="K64" s="160" t="str">
        <f>'将来負担比率（分子）の構造'!L$43</f>
        <v>-</v>
      </c>
      <c r="L64" s="160"/>
      <c r="M64" s="160"/>
      <c r="N64" s="160" t="str">
        <f>'将来負担比率（分子）の構造'!M$43</f>
        <v>-</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3586</v>
      </c>
      <c r="C66" s="160"/>
      <c r="D66" s="160"/>
      <c r="E66" s="160">
        <f>'将来負担比率（分子）の構造'!J$41</f>
        <v>3560</v>
      </c>
      <c r="F66" s="160"/>
      <c r="G66" s="160"/>
      <c r="H66" s="160">
        <f>'将来負担比率（分子）の構造'!K$41</f>
        <v>3541</v>
      </c>
      <c r="I66" s="160"/>
      <c r="J66" s="160"/>
      <c r="K66" s="160">
        <f>'将来負担比率（分子）の構造'!L$41</f>
        <v>3429</v>
      </c>
      <c r="L66" s="160"/>
      <c r="M66" s="160"/>
      <c r="N66" s="160">
        <f>'将来負担比率（分子）の構造'!M$41</f>
        <v>3416</v>
      </c>
      <c r="O66" s="160"/>
      <c r="P66" s="160"/>
    </row>
    <row r="67" spans="1:16">
      <c r="A67" s="160" t="s">
        <v>68</v>
      </c>
      <c r="B67" s="160" t="e">
        <f>NA()</f>
        <v>#N/A</v>
      </c>
      <c r="C67" s="160">
        <f>IF(ISNUMBER('将来負担比率（分子）の構造'!I$53), IF('将来負担比率（分子）の構造'!I$53 &lt; 0, 0, '将来負担比率（分子）の構造'!I$53), NA())</f>
        <v>825</v>
      </c>
      <c r="D67" s="160" t="e">
        <f>NA()</f>
        <v>#N/A</v>
      </c>
      <c r="E67" s="160" t="e">
        <f>NA()</f>
        <v>#N/A</v>
      </c>
      <c r="F67" s="160">
        <f>IF(ISNUMBER('将来負担比率（分子）の構造'!J$53), IF('将来負担比率（分子）の構造'!J$53 &lt; 0, 0, '将来負担比率（分子）の構造'!J$53), NA())</f>
        <v>796</v>
      </c>
      <c r="G67" s="160" t="e">
        <f>NA()</f>
        <v>#N/A</v>
      </c>
      <c r="H67" s="160" t="e">
        <f>NA()</f>
        <v>#N/A</v>
      </c>
      <c r="I67" s="160">
        <f>IF(ISNUMBER('将来負担比率（分子）の構造'!K$53), IF('将来負担比率（分子）の構造'!K$53 &lt; 0, 0, '将来負担比率（分子）の構造'!K$53), NA())</f>
        <v>560</v>
      </c>
      <c r="J67" s="160" t="e">
        <f>NA()</f>
        <v>#N/A</v>
      </c>
      <c r="K67" s="160" t="e">
        <f>NA()</f>
        <v>#N/A</v>
      </c>
      <c r="L67" s="160">
        <f>IF(ISNUMBER('将来負担比率（分子）の構造'!L$53), IF('将来負担比率（分子）の構造'!L$53 &lt; 0, 0, '将来負担比率（分子）の構造'!L$53), NA())</f>
        <v>268</v>
      </c>
      <c r="M67" s="160" t="e">
        <f>NA()</f>
        <v>#N/A</v>
      </c>
      <c r="N67" s="160" t="e">
        <f>NA()</f>
        <v>#N/A</v>
      </c>
      <c r="O67" s="160">
        <f>IF(ISNUMBER('将来負担比率（分子）の構造'!M$53), IF('将来負担比率（分子）の構造'!M$53 &lt; 0, 0, '将来負担比率（分子）の構造'!M$53), NA())</f>
        <v>191</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628</v>
      </c>
      <c r="C72" s="164">
        <f>基金残高に係る経年分析!G55</f>
        <v>648</v>
      </c>
      <c r="D72" s="164">
        <f>基金残高に係る経年分析!H55</f>
        <v>650</v>
      </c>
    </row>
    <row r="73" spans="1:16">
      <c r="A73" s="163" t="s">
        <v>71</v>
      </c>
      <c r="B73" s="164">
        <f>基金残高に係る経年分析!F56</f>
        <v>442</v>
      </c>
      <c r="C73" s="164">
        <f>基金残高に係る経年分析!G56</f>
        <v>442</v>
      </c>
      <c r="D73" s="164">
        <f>基金残高に係る経年分析!H56</f>
        <v>448</v>
      </c>
    </row>
    <row r="74" spans="1:16">
      <c r="A74" s="163" t="s">
        <v>72</v>
      </c>
      <c r="B74" s="164">
        <f>基金残高に係る経年分析!F57</f>
        <v>857</v>
      </c>
      <c r="C74" s="164">
        <f>基金残高に係る経年分析!G57</f>
        <v>877</v>
      </c>
      <c r="D74" s="164">
        <f>基金残高に係る経年分析!H57</f>
        <v>878</v>
      </c>
    </row>
  </sheetData>
  <sheetProtection algorithmName="SHA-512" hashValue="YWqG7qa9fzjdMMdBolfPP0gNUsAwTPx4HDnXE5cK47I/H1FbmEa+HtX5saoy5Ab1GkWNloTKyBHFoUyIM3sljg==" saltValue="7eEjM4h4W/0meMMtorIf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2019-02-14T02:08:48Z</dcterms:created>
  <dcterms:modified xsi:type="dcterms:W3CDTF">2022-03-14T02:38:50Z</dcterms:modified>
  <cp:category/>
</cp:coreProperties>
</file>