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Desktop\財務担当\"/>
    </mc:Choice>
  </mc:AlternateContent>
  <bookViews>
    <workbookView xWindow="-15" yWindow="-15" windowWidth="10275" windowHeight="7005"/>
  </bookViews>
  <sheets>
    <sheet name="総括表" sheetId="9" r:id="rId1"/>
    <sheet name="普通会計の状況" sheetId="10" r:id="rId2"/>
    <sheet name="各会計、関係団体の財政状況及び健全化判断比率" sheetId="11" r:id="rId3"/>
    <sheet name="財政比較分析表" sheetId="17" r:id="rId4"/>
    <sheet name="経常経費分析表（経常収支比率の分析）" sheetId="18"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5" r:id="rId13"/>
    <sheet name="施設類型別ストック情報分析表①" sheetId="26" r:id="rId14"/>
    <sheet name="施設類型別ストック情報分析表②" sheetId="27" r:id="rId15"/>
    <sheet name="データシート" sheetId="8" state="hidden" r:id="rId16"/>
  </sheets>
  <calcPr calcId="152511" calcMode="manual"/>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BE34" i="9"/>
  <c r="AM34" i="9"/>
  <c r="U34" i="9"/>
  <c r="U35" i="9" s="1"/>
  <c r="U36"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<sst xmlns="http://schemas.openxmlformats.org/spreadsheetml/2006/main" count="1091" uniqueCount="556">
  <si>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</si>
  <si>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</si>
  <si>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</si>
  <si>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</si>
  <si>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</si>
  <si>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</si>
  <si>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</si>
  <si>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</si>
  <si>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</si>
  <si>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</si>
  <si>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</si>
  <si>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</si>
  <si>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</si>
  <si>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</si>
  <si>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</si>
  <si>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</si>
  <si>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</si>
  <si>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</si>
  <si>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</si>
  <si>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</si>
  <si>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</si>
  <si>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</si>
  <si>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</si>
  <si>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</si>
  <si>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</si>
  <si>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</si>
  <si>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</si>
  <si>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</si>
  <si>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</si>
  <si>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</si>
  <si>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</si>
  <si>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</si>
  <si>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</si>
  <si>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</si>
  <si>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</si>
  <si>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</si>
  <si>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</si>
  <si>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</si>
  <si>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</si>
  <si>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</si>
  <si>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</si>
  <si>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</si>
  <si>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</si>
  <si>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</si>
  <si>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</si>
  <si>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</si>
  <si>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</si>
  <si>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</si>
  <si>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</si>
  <si>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</si>
  <si>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</si>
  <si>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</si>
  <si>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</si>
  <si>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</si>
  <si>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</si>
  <si>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</si>
  <si>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</si>
  <si>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</si>
  <si>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</si>
  <si>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</si>
  <si>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</si>
  <si>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</si>
  <si>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</si>
  <si>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</si>
  <si>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</si>
  <si>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</si>
  <si>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</si>
  <si>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</si>
  <si>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</si>
  <si>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</si>
  <si>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</si>
  <si>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</si>
  <si>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</si>
  <si>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</si>
  <si>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</si>
  <si>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</si>
  <si>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</si>
  <si>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</si>
  <si>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</si>
  <si>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</si>
  <si>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</si>
  <si>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</si>
  <si>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</si>
  <si>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</si>
  <si>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</si>
  <si>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</si>
  <si>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</si>
  <si>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</si>
  <si>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</si>
  <si>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</si>
  <si>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</si>
  <si>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</si>
  <si>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</si>
  <si>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</si>
  <si>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</si>
  <si>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</si>
  <si>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</si>
  <si>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</si>
  <si>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</si>
  <si>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</si>
  <si>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</si>
  <si>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</si>
  <si>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</si>
  <si>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</si>
  <si>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</si>
  <si>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</si>
  <si>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</si>
  <si>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</si>
  <si>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</si>
  <si>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</si>
  <si>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</si>
  <si>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</si>
  <si>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</si>
  <si>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</si>
  <si>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</si>
  <si>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</si>
  <si>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</si>
  <si>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</si>
  <si>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</si>
  <si>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</si>
  <si>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</si>
  <si>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</si>
  <si>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</si>
  <si>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</si>
  <si>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</si>
  <si>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</si>
  <si>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</si>
  <si>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</si>
  <si>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</si>
  <si>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</si>
  <si>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</si>
  <si>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</si>
  <si>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</si>
  <si>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</si>
  <si>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</si>
  <si>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</si>
  <si>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</si>
  <si>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</si>
  <si>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</si>
  <si>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</si>
  <si>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</si>
  <si>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</si>
  <si>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</si>
  <si>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</si>
  <si>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</si>
  <si>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</si>
  <si>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</si>
  <si>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</si>
  <si>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</si>
  <si>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</si>
  <si>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</si>
  <si>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</si>
  <si>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</si>
  <si>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</si>
  <si>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</si>
  <si>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</si>
  <si>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</si>
  <si>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</si>
  <si>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</si>
  <si>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</si>
  <si>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</si>
  <si>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</si>
  <si>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</si>
  <si>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</si>
  <si>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</si>
  <si>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</si>
  <si>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</si>
  <si>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</si>
  <si>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</si>
  <si>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</si>
  <si>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</si>
  <si>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</si>
  <si>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</si>
  <si>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</si>
  <si>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</si>
  <si>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</si>
  <si>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</si>
  <si>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</si>
  <si>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</si>
  <si>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</si>
  <si>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</si>
  <si>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</si>
  <si>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</si>
  <si>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</si>
  <si>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</si>
  <si>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</si>
  <si>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</si>
  <si>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</si>
  <si>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</si>
  <si>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</si>
  <si>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</si>
  <si>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</si>
  <si>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</si>
  <si>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</si>
  <si>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</si>
  <si>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</si>
  <si>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</si>
  <si>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</si>
  <si>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埼玉県皆野町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</si>
  <si>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</si>
  <si>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</si>
  <si>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</si>
  <si>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</si>
  <si>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</si>
  <si>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</si>
  <si>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</si>
  <si>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</si>
  <si>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</si>
  <si>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</si>
  <si>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</si>
  <si>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</si>
  <si>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</si>
  <si>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</si>
  <si>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</si>
  <si>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</si>
  <si>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</si>
  <si>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</si>
  <si>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</si>
  <si>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</si>
  <si>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</si>
  <si>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</si>
  <si>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</si>
  <si>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</si>
  <si>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</si>
  <si>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</si>
  <si>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</si>
  <si>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</si>
  <si>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</si>
  <si>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</si>
  <si>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</si>
  <si>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</si>
  <si>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</si>
  <si>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</si>
  <si>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</si>
  <si>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</si>
  <si>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</si>
  <si>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</si>
  <si>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</si>
  <si>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</si>
  <si>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</si>
  <si>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</si>
  <si>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</si>
  <si>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</si>
  <si>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</si>
  <si>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</si>
  <si>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</si>
  <si>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</si>
  <si>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</si>
  <si>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</si>
  <si>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</si>
  <si>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</si>
  <si>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</si>
  <si>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</si>
  <si>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</si>
  <si>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</si>
  <si>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</si>
  <si>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</si>
  <si>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</si>
  <si>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</si>
  <si>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</si>
  <si>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</si>
  <si>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</si>
  <si>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</si>
  <si>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</si>
  <si>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</si>
  <si>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</si>
  <si>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</si>
  <si>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</si>
  <si>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</si>
  <si>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</si>
  <si>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</si>
  <si>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</si>
  <si>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</si>
  <si>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</si>
  <si>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</si>
  <si>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</si>
  <si>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</si>
  <si>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</si>
  <si>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</si>
  <si>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</si>
  <si>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</si>
  <si>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</si>
  <si>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</si>
  <si>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</si>
  <si>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</si>
  <si>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</si>
  <si>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</si>
  <si>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</si>
  <si>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</si>
  <si>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</si>
  <si>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</si>
  <si>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</si>
  <si>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</si>
  <si>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</si>
  <si>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</si>
  <si>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</si>
  <si>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</si>
  <si>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</si>
  <si>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</si>
  <si>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</si>
  <si>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</si>
  <si>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</si>
  <si>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</si>
  <si>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</si>
  <si>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</si>
  <si>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</si>
  <si>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</si>
  <si>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</si>
  <si>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</si>
  <si>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</si>
  <si>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</si>
  <si>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</si>
  <si>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</si>
  <si>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</si>
  <si>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</si>
  <si>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</si>
  <si>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</si>
  <si>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</si>
  <si>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</si>
  <si>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</si>
  <si>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</si>
  <si>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</si>
  <si>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</si>
  <si>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</si>
  <si>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</si>
  <si>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</si>
  <si>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</si>
  <si>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</si>
  <si>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</si>
  <si>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</si>
  <si>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</si>
  <si>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</si>
  <si>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</si>
  <si>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</si>
  <si>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</si>
  <si>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</si>
  <si>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</si>
  <si>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</si>
  <si>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</si>
  <si>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</si>
  <si>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</si>
  <si>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</si>
  <si>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</si>
  <si>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</si>
  <si>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</si>
  <si>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</si>
  <si>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</si>
  <si>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埼玉県皆野町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</si>
  <si>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</si>
  <si>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</si>
  <si>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</si>
  <si>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</si>
  <si>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</si>
  <si>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</si>
  <si>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</si>
  <si>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</si>
  <si>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</si>
  <si>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</si>
  <si>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</si>
  <si>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</si>
  <si>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</si>
  <si>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</si>
  <si>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</si>
  <si>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</si>
  <si>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</si>
  <si>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</si>
  <si>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</si>
  <si>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</si>
  <si>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</si>
  <si>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</si>
  <si>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</si>
  <si>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</si>
  <si>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</si>
  <si>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</si>
  <si>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</si>
  <si>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</si>
  <si>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</si>
  <si>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</si>
  <si>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</si>
  <si>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</si>
  <si>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</si>
  <si>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</si>
  <si>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</si>
  <si>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</si>
  <si>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</si>
  <si>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</si>
  <si>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</si>
  <si>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</si>
  <si>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</si>
  <si>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</si>
  <si>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</si>
  <si>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</si>
  <si>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</si>
  <si>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</si>
  <si>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</si>
  <si>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</si>
  <si>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</si>
  <si>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</si>
  <si>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</si>
  <si>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</si>
  <si>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</si>
  <si>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</si>
  <si>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</si>
  <si>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</si>
  <si>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</si>
  <si>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</si>
  <si>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</si>
  <si>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</si>
  <si>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</si>
  <si>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</si>
  <si>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</si>
  <si>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</si>
  <si>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</si>
  <si>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</si>
  <si>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</si>
  <si>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</si>
  <si>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</si>
  <si>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</si>
  <si>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</si>
  <si>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</si>
  <si>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</si>
  <si>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</si>
  <si>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</si>
  <si>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</si>
  <si>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</si>
  <si>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</si>
  <si>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</si>
  <si>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</si>
  <si>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</si>
  <si>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</si>
  <si>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</si>
  <si>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</si>
  <si>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</si>
  <si>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</si>
  <si>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</si>
  <si>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</si>
  <si>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</si>
  <si>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</si>
  <si>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</si>
  <si>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</si>
  <si>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</si>
  <si>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</si>
  <si>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</si>
  <si>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</si>
  <si>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</si>
  <si>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</si>
  <si>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</si>
  <si>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</si>
  <si>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</si>
  <si>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</si>
  <si>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</si>
  <si>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</si>
  <si>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</si>
  <si>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</si>
  <si>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</si>
  <si>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</si>
  <si>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</si>
  <si>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</si>
  <si>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</si>
  <si>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</si>
  <si>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</si>
  <si>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</si>
  <si>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</si>
  <si>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</si>
  <si>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</si>
  <si>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</si>
  <si>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</si>
  <si>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</si>
  <si>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</si>
  <si>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</si>
  <si>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</si>
  <si>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</si>
  <si>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</si>
  <si>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</si>
  <si>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</si>
  <si>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</si>
  <si>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</si>
  <si>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</si>
  <si>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</si>
  <si>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</si>
  <si>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</si>
  <si>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</si>
  <si>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</si>
  <si>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</si>
  <si>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</si>
  <si>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</si>
  <si>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</si>
  <si>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</si>
  <si>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</si>
  <si>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</si>
  <si>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</si>
  <si>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</si>
  <si>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</si>
  <si>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</si>
  <si>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</si>
  <si>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</si>
  <si>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</si>
  <si>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</si>
  <si>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</si>
  <si>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</si>
  <si>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</si>
  <si>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</si>
  <si>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</si>
  <si>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</si>
  <si>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</si>
  <si>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</si>
  <si>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</si>
  <si>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</si>
  <si>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</si>
  <si>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</si>
  <si>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</si>
  <si>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</si>
  <si>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</si>
  <si>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</si>
  <si>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</si>
  <si>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</si>
  <si>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</si>
  <si>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</si>
  <si>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</si>
  <si>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0.66</t>
  </si>
  <si>
    <t>▲ 1.96</t>
  </si>
  <si>
    <t>国民健康保険特別会計</t>
  </si>
  <si>
    <t>一般会計</t>
  </si>
  <si>
    <t>介護保険特別会計</t>
  </si>
  <si>
    <t>後期高齢者医療特別会計</t>
  </si>
  <si>
    <t>その他会計（赤字）</t>
  </si>
  <si>
    <t>その他会計（黒字）</t>
  </si>
  <si>
    <t>埼玉県後期高齢者医療広域連合</t>
    <phoneticPr fontId="2"/>
  </si>
  <si>
    <t>埼玉県後期高齢者医療広域連合</t>
    <phoneticPr fontId="2"/>
  </si>
  <si>
    <t>埼玉県市町村総合事務組合</t>
    <phoneticPr fontId="2"/>
  </si>
  <si>
    <t>埼玉県市町村総合事務組合</t>
    <phoneticPr fontId="2"/>
  </si>
  <si>
    <t>彩の国さいたま人づくり広域連合</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</si>
  <si>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</si>
  <si>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</si>
  <si>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</si>
  <si>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皆野・長瀞下水道組合</t>
    <rPh sb="0" eb="2">
      <t>ミナノ</t>
    </rPh>
    <rPh sb="3" eb="5">
      <t>ナガトロ</t>
    </rPh>
    <rPh sb="5" eb="8">
      <t>ゲスイドウ</t>
    </rPh>
    <rPh sb="8" eb="10">
      <t>クミアイ</t>
    </rPh>
    <phoneticPr fontId="2"/>
  </si>
  <si>
    <t>皆野・長瀞下水道組合</t>
    <phoneticPr fontId="2"/>
  </si>
  <si>
    <t>皆野・長瀞下水道組合</t>
    <phoneticPr fontId="2"/>
  </si>
  <si>
    <t>秩父広域市町村圏組合</t>
    <rPh sb="0" eb="2">
      <t>チチブ</t>
    </rPh>
    <rPh sb="2" eb="4">
      <t>コウイキ</t>
    </rPh>
    <rPh sb="4" eb="7">
      <t>シチョウソン</t>
    </rPh>
    <rPh sb="7" eb="8">
      <t>ケン</t>
    </rPh>
    <rPh sb="8" eb="10">
      <t>クミアイ</t>
    </rPh>
    <phoneticPr fontId="2"/>
  </si>
  <si>
    <t>秩父広域市町村圏組合</t>
    <phoneticPr fontId="2"/>
  </si>
  <si>
    <t>一般会計</t>
    <rPh sb="0" eb="4">
      <t>イッパンカイケイ</t>
    </rPh>
    <phoneticPr fontId="2"/>
  </si>
  <si>
    <t>下水道事業会計</t>
    <rPh sb="0" eb="3">
      <t>ゲスイドウ</t>
    </rPh>
    <rPh sb="3" eb="5">
      <t>ジギョウ</t>
    </rPh>
    <rPh sb="5" eb="7">
      <t>カイケイ</t>
    </rPh>
    <phoneticPr fontId="2"/>
  </si>
  <si>
    <t>浄化槽市町村整備型事業特別会計</t>
    <rPh sb="0" eb="3">
      <t>ジョウカソウ</t>
    </rPh>
    <rPh sb="3" eb="6">
      <t>シチョウソン</t>
    </rPh>
    <rPh sb="6" eb="9">
      <t>セイビガタ</t>
    </rPh>
    <rPh sb="9" eb="11">
      <t>ジギョウ</t>
    </rPh>
    <rPh sb="11" eb="13">
      <t>トクベツ</t>
    </rPh>
    <rPh sb="13" eb="15">
      <t>カイケイ</t>
    </rPh>
    <phoneticPr fontId="2"/>
  </si>
  <si>
    <t>水道事業会計</t>
    <rPh sb="0" eb="6">
      <t>スイドウジギョウカイケイ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</si>
  <si>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</si>
  <si>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</si>
  <si>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</si>
  <si>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</si>
  <si>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</si>
  <si>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</si>
  <si>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</si>
  <si>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</si>
  <si>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</si>
  <si>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</si>
  <si>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</si>
  <si>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地方債現在高の減少により将来負担比率が大きく低下する中で、消防団の施設設備更新等のため相次いで起債を行ったため、実質公債費比率は上昇している。
　地方債現在高減少の大きな要因としては、平成28年度の水道広域化に伴う本町の負担減があげられる。旧皆野・長瀞上下水道組合で起債した水道事業会計分の地方債については、従来構成市町村である皆野町及び長瀞町で負担してきたが、今後は秩父広域市町村圏組合が負担し、水道料金収入を償還に充当することになった。そのため、当町における水道事業会計分の起債に対する負担分が大幅に減となっている。
　一方で、平成25年度から28年度にかけて、重点施策として消防団詰所や車両の更新・整備を行った。これに伴う起債分の償還が順次開始となったことにより、実質公債費比率が上昇している。
　消防団の施設設備更新等は終了したが、平成29年度から新たに上水道広域化に伴う出資債の起債を毎年行うこととなったため、今後も実質公債費比率は上昇するものと見込まれる。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</si>
</sst>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xmlns:c16r2="http://schemas.microsoft.com/office/drawing/2015/06/chart">
            <c:ext xmlns:c16="http://schemas.microsoft.com/office/drawing/2014/chart" uri="{C3380CC4-5D6E-409C-BE32-E72D297353CC}">
              <c16:uniqueId val="{00000000-210A-4755-810C-9D83C611E4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50811</c:v>
                </c:pt>
                <c:pt idx="1">
                  <c:v>52707</c:v>
                </c:pt>
                <c:pt idx="2">
                  <c:v>51021</c:v>
                </c:pt>
                <c:pt idx="3">
                  <c:v>52162</c:v>
                </c:pt>
                <c:pt idx="4">
                  <c:v>37467</c:v>
                </c:pt>
              </c:numCache>
            </c:numRef>
          </c:val>
          <c:smooth val="0"/>
          <c:extLst xmlns:c16r2="http://schemas.microsoft.com/office/drawing/2015/06/chart">
            <c:ext xmlns:c16="http://schemas.microsoft.com/office/drawing/2014/chart" uri="{C3380CC4-5D6E-409C-BE32-E72D297353CC}">
              <c16:uniqueId val="{00000001-210A-4755-810C-9D83C611E487}"/>
            </c:ext>
          </c:extLst>
        </c:ser>
        <c:dLbls>
          <c:showLegendKey val="0"/>
          <c:showVal val="0"/>
          <c:showCatName val="0"/>
          <c:showSerName val="0"/>
          <c:showPercent val="0"/>
          <c:showBubbleSize val="0"/>
        </c:dLbls>
        <c:marker val="1"/>
        <c:smooth val="0"/>
        <c:axId val="212758664"/>
        <c:axId val="212755136"/>
      </c:lineChart>
      <c:catAx>
        <c:axId val="21275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755136"/>
        <c:crosses val="autoZero"/>
        <c:auto val="1"/>
        <c:lblAlgn val="ctr"/>
        <c:lblOffset val="100"/>
        <c:tickLblSkip val="1"/>
        <c:tickMarkSkip val="1"/>
        <c:noMultiLvlLbl val="0"/>
      </c:catAx>
      <c:valAx>
        <c:axId val="2127551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75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4.21</c:v>
                </c:pt>
                <c:pt idx="1">
                  <c:v>3.42</c:v>
                </c:pt>
                <c:pt idx="2">
                  <c:v>3.81</c:v>
                </c:pt>
                <c:pt idx="3">
                  <c:v>5.14</c:v>
                </c:pt>
                <c:pt idx="4">
                  <c:v>2.73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18.829999999999998</c:v>
                </c:pt>
                <c:pt idx="1">
                  <c:v>18.670000000000002</c:v>
                </c:pt>
                <c:pt idx="2">
                  <c:v>19.170000000000002</c:v>
                </c:pt>
                <c:pt idx="3">
                  <c:v>20.76</c:v>
                </c:pt>
                <c:pt idx="4">
                  <c:v>22.38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2757880"/>
        <c:axId val="21275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-0.66</c:v>
                </c:pt>
                <c:pt idx="2">
                  <c:v>0.8</c:v>
                </c:pt>
                <c:pt idx="3">
                  <c:v>3.97</c:v>
                </c:pt>
                <c:pt idx="4">
                  <c:v>-1.96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2757880"/>
        <c:axId val="212758272"/>
      </c:lineChart>
      <c:catAx>
        <c:axId val="21275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758272"/>
        <c:crosses val="autoZero"/>
        <c:auto val="1"/>
        <c:lblAlgn val="ctr"/>
        <c:lblOffset val="100"/>
        <c:tickLblSkip val="1"/>
        <c:tickMarkSkip val="1"/>
        <c:noMultiLvlLbl val="0"/>
      </c:catAx>
      <c:valAx>
        <c:axId val="21275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75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1.28</c:v>
                </c:pt>
                <c:pt idx="2">
                  <c:v>#N/A</c:v>
                </c:pt>
                <c:pt idx="3">
                  <c:v>2.02</c:v>
                </c:pt>
                <c:pt idx="4">
                  <c:v>#N/A</c:v>
                </c:pt>
                <c:pt idx="5">
                  <c:v>2.4500000000000002</c:v>
                </c:pt>
                <c:pt idx="6">
                  <c:v>#N/A</c:v>
                </c:pt>
                <c:pt idx="7">
                  <c:v>3.42</c:v>
                </c:pt>
                <c:pt idx="8">
                  <c:v>#N/A</c:v>
                </c:pt>
                <c:pt idx="9">
                  <c:v>2.42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c:v>
                </c:pt>
                <c:pt idx="2">
                  <c:v>#N/A</c:v>
                </c:pt>
                <c:pt idx="3">
                  <c:v>3.41</c:v>
                </c:pt>
                <c:pt idx="4">
                  <c:v>#N/A</c:v>
                </c:pt>
                <c:pt idx="5">
                  <c:v>3.8</c:v>
                </c:pt>
                <c:pt idx="6">
                  <c:v>#N/A</c:v>
                </c:pt>
                <c:pt idx="7">
                  <c:v>5.13</c:v>
                </c:pt>
                <c:pt idx="8">
                  <c:v>#N/A</c:v>
                </c:pt>
                <c:pt idx="9">
                  <c:v>2.72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2.72</c:v>
                </c:pt>
                <c:pt idx="2">
                  <c:v>#N/A</c:v>
                </c:pt>
                <c:pt idx="3">
                  <c:v>4.3499999999999996</c:v>
                </c:pt>
                <c:pt idx="4">
                  <c:v>#N/A</c:v>
                </c:pt>
                <c:pt idx="5">
                  <c:v>4.8899999999999997</c:v>
                </c:pt>
                <c:pt idx="6">
                  <c:v>#N/A</c:v>
                </c:pt>
                <c:pt idx="7">
                  <c:v>1.89</c:v>
                </c:pt>
                <c:pt idx="8">
                  <c:v>#N/A</c:v>
                </c:pt>
                <c:pt idx="9">
                  <c:v>4.6900000000000004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2754352"/>
        <c:axId val="212755528"/>
      </c:barChart>
      <c:catAx>
        <c:axId val="21275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755528"/>
        <c:crosses val="autoZero"/>
        <c:auto val="1"/>
        <c:lblAlgn val="ctr"/>
        <c:lblOffset val="100"/>
        <c:tickLblSkip val="1"/>
        <c:tickMarkSkip val="1"/>
        <c:noMultiLvlLbl val="0"/>
      </c:catAx>
      <c:valAx>
        <c:axId val="21275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75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411</c:v>
                </c:pt>
                <c:pt idx="5">
                  <c:v>428</c:v>
                </c:pt>
                <c:pt idx="8">
                  <c:v>442</c:v>
                </c:pt>
                <c:pt idx="11">
                  <c:v>427</c:v>
                </c:pt>
                <c:pt idx="14">
                  <c:v>404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212</c:v>
                </c:pt>
                <c:pt idx="3">
                  <c:v>216</c:v>
                </c:pt>
                <c:pt idx="6">
                  <c:v>208</c:v>
                </c:pt>
                <c:pt idx="9">
                  <c:v>209</c:v>
                </c:pt>
                <c:pt idx="12">
                  <c:v>221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280</c:v>
                </c:pt>
                <c:pt idx="3">
                  <c:v>273</c:v>
                </c:pt>
                <c:pt idx="6">
                  <c:v>304</c:v>
                </c:pt>
                <c:pt idx="9">
                  <c:v>321</c:v>
                </c:pt>
                <c:pt idx="12">
                  <c:v>334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2759056"/>
        <c:axId val="212759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c:v>
                </c:pt>
                <c:pt idx="2">
                  <c:v>#N/A</c:v>
                </c:pt>
                <c:pt idx="3">
                  <c:v>#N/A</c:v>
                </c:pt>
                <c:pt idx="4">
                  <c:v>61</c:v>
                </c:pt>
                <c:pt idx="5">
                  <c:v>#N/A</c:v>
                </c:pt>
                <c:pt idx="6">
                  <c:v>#N/A</c:v>
                </c:pt>
                <c:pt idx="7">
                  <c:v>70</c:v>
                </c:pt>
                <c:pt idx="8">
                  <c:v>#N/A</c:v>
                </c:pt>
                <c:pt idx="9">
                  <c:v>#N/A</c:v>
                </c:pt>
                <c:pt idx="10">
                  <c:v>103</c:v>
                </c:pt>
                <c:pt idx="11">
                  <c:v>#N/A</c:v>
                </c:pt>
                <c:pt idx="12">
                  <c:v>#N/A</c:v>
                </c:pt>
                <c:pt idx="13">
                  <c:v>151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2759056"/>
        <c:axId val="212759448"/>
      </c:lineChart>
      <c:catAx>
        <c:axId val="21275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759448"/>
        <c:crosses val="autoZero"/>
        <c:auto val="1"/>
        <c:lblAlgn val="ctr"/>
        <c:lblOffset val="100"/>
        <c:tickLblSkip val="1"/>
        <c:tickMarkSkip val="1"/>
        <c:noMultiLvlLbl val="0"/>
      </c:catAx>
      <c:valAx>
        <c:axId val="212759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75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4478</c:v>
                </c:pt>
                <c:pt idx="5">
                  <c:v>4533</c:v>
                </c:pt>
                <c:pt idx="8">
                  <c:v>4461</c:v>
                </c:pt>
                <c:pt idx="11">
                  <c:v>4325</c:v>
                </c:pt>
                <c:pt idx="14">
                  <c:v>4182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1896</c:v>
                </c:pt>
                <c:pt idx="5">
                  <c:v>1833</c:v>
                </c:pt>
                <c:pt idx="8">
                  <c:v>1855</c:v>
                </c:pt>
                <c:pt idx="11">
                  <c:v>2036</c:v>
                </c:pt>
                <c:pt idx="14">
                  <c:v>2095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1211</c:v>
                </c:pt>
                <c:pt idx="3">
                  <c:v>1176</c:v>
                </c:pt>
                <c:pt idx="6">
                  <c:v>1099</c:v>
                </c:pt>
                <c:pt idx="9">
                  <c:v>1067</c:v>
                </c:pt>
                <c:pt idx="12">
                  <c:v>1022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2468</c:v>
                </c:pt>
                <c:pt idx="3">
                  <c:v>2430</c:v>
                </c:pt>
                <c:pt idx="6">
                  <c:v>2452</c:v>
                </c:pt>
                <c:pt idx="9">
                  <c:v>2313</c:v>
                </c:pt>
                <c:pt idx="12">
                  <c:v>2095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3425</c:v>
                </c:pt>
                <c:pt idx="3">
                  <c:v>3586</c:v>
                </c:pt>
                <c:pt idx="6">
                  <c:v>3560</c:v>
                </c:pt>
                <c:pt idx="9">
                  <c:v>3541</c:v>
                </c:pt>
                <c:pt idx="12">
                  <c:v>3429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7282384"/>
        <c:axId val="25728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730</c:v>
                </c:pt>
                <c:pt idx="2">
                  <c:v>#N/A</c:v>
                </c:pt>
                <c:pt idx="3">
                  <c:v>#N/A</c:v>
                </c:pt>
                <c:pt idx="4">
                  <c:v>825</c:v>
                </c:pt>
                <c:pt idx="5">
                  <c:v>#N/A</c:v>
                </c:pt>
                <c:pt idx="6">
                  <c:v>#N/A</c:v>
                </c:pt>
                <c:pt idx="7">
                  <c:v>796</c:v>
                </c:pt>
                <c:pt idx="8">
                  <c:v>#N/A</c:v>
                </c:pt>
                <c:pt idx="9">
                  <c:v>#N/A</c:v>
                </c:pt>
                <c:pt idx="10">
                  <c:v>560</c:v>
                </c:pt>
                <c:pt idx="11">
                  <c:v>#N/A</c:v>
                </c:pt>
                <c:pt idx="12">
                  <c:v>#N/A</c:v>
                </c:pt>
                <c:pt idx="13">
                  <c:v>268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7282384"/>
        <c:axId val="257283168"/>
      </c:lineChart>
      <c:catAx>
        <c:axId val="25728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283168"/>
        <c:crosses val="autoZero"/>
        <c:auto val="1"/>
        <c:lblAlgn val="ctr"/>
        <c:lblOffset val="100"/>
        <c:tickLblSkip val="1"/>
        <c:tickMarkSkip val="1"/>
        <c:noMultiLvlLbl val="0"/>
      </c:catAx>
      <c:valAx>
        <c:axId val="25728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28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{CD3C184B-E563-468C-8FC2-35E689A91802}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{6E7A058E-B204-4032-B6C0-ABF8F4E40AC7}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{FBDB764F-BFFD-4201-A1F5-53BA481AB179}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{5C764A34-328F-424A-8C8D-A24A6B0C80A6}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{FE6387EE-EA5C-452B-B29F-3462A3DC8A2C}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{0F1AFE0E-ABA6-41D8-9D71-769E0601F76D}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{FC16A47E-FA88-4BAC-9849-08130A5D5E0A}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{56FBD808-E726-4A01-9C05-1BD503D15506}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{C94D058A-A346-4714-BF93-C54E7E063F14}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{054F324F-3B40-4FB9-AA99-F8F90EE9A4B8}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7283560"/>
        <c:axId val="257284736"/>
      </c:scatterChart>
      <c:valAx>
        <c:axId val="257283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284736"/>
        <c:crosses val="autoZero"/>
        <c:crossBetween val="midCat"/>
      </c:valAx>
      <c:valAx>
        <c:axId val="257284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283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{C0ED9074-EC16-497B-BFE1-6CF178BF0F59}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{559F6919-0DFB-476B-8A2A-F89359F8B826}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{243E44B1-8976-4A60-8DB3-F57B545F3336}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{5609CDAE-D114-462A-8CBA-AFD28063DACA}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{9B9FAF51-721A-4D77-9687-464C09A47274}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3.5</c:v>
                </c:pt>
                <c:pt idx="2">
                  <c:v>2.8</c:v>
                </c:pt>
                <c:pt idx="3">
                  <c:v>3.1</c:v>
                </c:pt>
                <c:pt idx="4">
                  <c:v>4.2</c:v>
                </c:pt>
              </c:numCache>
            </c:numRef>
          </c:xVal>
          <c:yVal>
            <c:numRef>
              <c:f>公会計指標分析・財政指標組合せ分析表!$K$73:$O$73</c:f>
              <c:numCache>
                <c:formatCode>#,##0.0;"▲ "#,##0.0</c:formatCode>
                <c:ptCount val="5"/>
                <c:pt idx="0">
                  <c:v>29.7</c:v>
                </c:pt>
                <c:pt idx="1">
                  <c:v>33.299999999999997</c:v>
                </c:pt>
                <c:pt idx="2">
                  <c:v>32.5</c:v>
                </c:pt>
                <c:pt idx="3">
                  <c:v>21.5</c:v>
                </c:pt>
                <c:pt idx="4">
                  <c:v>10.7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{C1EA8FB2-E90B-4588-A2DF-2C535651FA26}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{52925F48-2620-4CF9-B5EC-DBF986E070F9}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{EE3C8469-EC6C-452B-8648-A699B266FAF0}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{CC950E35-CDEB-40FE-8D24-45EA1FFF3316}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{DD9F9AC0-9096-43B0-8BAD-A4D42FBF0E95}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7279640"/>
        <c:axId val="257280032"/>
      </c:scatterChart>
      <c:valAx>
        <c:axId val="257279640"/>
        <c:scaling>
          <c:orientation val="minMax"/>
          <c:max val="11.6"/>
          <c:min val="2.299999999999999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280032"/>
        <c:crosses val="autoZero"/>
        <c:crossBetween val="midCat"/>
      </c:valAx>
      <c:valAx>
        <c:axId val="257280032"/>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27964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年度以降、防災行政無線整備事業、消防団施設整備事業、庁舎非常電源設備整備事業等、安全・安心のまちづくりに向けた事業を集中的に実施しており、元利償還金等は増加している。</a:t>
          </a:r>
        </a:p>
        <a:p>
          <a:r>
            <a:rPr kumimoji="1" lang="ja-JP" altLang="en-US" sz="1400">
              <a:latin typeface="ＭＳ ゴシック" pitchFamily="49" charset="-128"/>
              <a:ea typeface="ＭＳ ゴシック" pitchFamily="49" charset="-128"/>
            </a:rPr>
            <a:t>　算入公債費の減は、平成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年度の辺地対策事業債の算入終了に伴うものである。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年度からは秩父圏域における広域水道事業への出資が始まることから、将来世代へ過度な負担を残さないよう、より一層適正な財政運営に取り組む必要がある。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将来負担額における組合等負担等見込額は、水道事業の広域化に伴う算入方法の変更により大きく減少した。</a:t>
          </a:r>
        </a:p>
        <a:p>
          <a:r>
            <a:rPr kumimoji="1" lang="ja-JP" altLang="en-US" sz="1400">
              <a:latin typeface="ＭＳ ゴシック" pitchFamily="49" charset="-128"/>
              <a:ea typeface="ＭＳ ゴシック" pitchFamily="49" charset="-128"/>
            </a:rPr>
            <a:t>　一方で充当可能財源等は一定の規模を維持しており、将来負担比率の分子も大きく減額となった。</a:t>
          </a:r>
        </a:p>
        <a:p>
          <a:r>
            <a:rPr kumimoji="1" lang="ja-JP" altLang="en-US" sz="1400">
              <a:latin typeface="ＭＳ ゴシック" pitchFamily="49" charset="-128"/>
              <a:ea typeface="ＭＳ ゴシック" pitchFamily="49" charset="-128"/>
            </a:rPr>
            <a:t>　今後、多くの公共施設等が老朽化を迎え、大規模改修や更新に多額の費用を要することが見込まれることから、より一層適正な財政運営に取り組む必要がある。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年度以降、横ばいの状況が続いている。人口減少に高齢化、事業所数の減少など、改善の要素は乏しい。</a:t>
          </a:r>
        </a:p>
        <a:p>
          <a:r>
            <a:rPr kumimoji="1" lang="ja-JP" altLang="en-US" sz="1300">
              <a:latin typeface="ＭＳ Ｐゴシック"/>
            </a:rPr>
            <a:t>　今後は、平成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月を始期とする第</a:t>
          </a:r>
          <a:r>
            <a:rPr kumimoji="1" lang="en-US" altLang="ja-JP" sz="1300">
              <a:latin typeface="ＭＳ Ｐゴシック"/>
            </a:rPr>
            <a:t>5</a:t>
          </a:r>
          <a:r>
            <a:rPr kumimoji="1" lang="ja-JP" altLang="en-US" sz="1300">
              <a:latin typeface="ＭＳ Ｐゴシック"/>
            </a:rPr>
            <a:t>次皆野町総合振興計画、平成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月に策定の皆野町まち・ひと・しごと総合戦略に基づき、定住・移住の促進、結婚支援、出産・子育て支援、経済の活性化に取り組む。</a:t>
          </a:r>
        </a:p>
        <a:p>
          <a:r>
            <a:rPr kumimoji="1" lang="ja-JP" altLang="en-US" sz="1300">
              <a:latin typeface="ＭＳ Ｐゴシック"/>
            </a:rPr>
            <a:t>　人口減少の緩和、地域経済の活性化による雇用の確保、税収の増加に努める。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42</xdr:row>
      <xdr:rowOff>163285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年度は普通交付税の算定における錯誤があったため、比率を算出するうえで分母となる経常一般財源等が大きく増加したことにより改善していた。</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年度にはこれが平年度並みに戻ったことに合わせ、比率も</a:t>
          </a:r>
          <a:r>
            <a:rPr kumimoji="1" lang="en-US" altLang="ja-JP" sz="1300" baseline="0">
              <a:latin typeface="ＭＳ Ｐゴシック"/>
            </a:rPr>
            <a:t>80%</a:t>
          </a:r>
          <a:r>
            <a:rPr kumimoji="1" lang="ja-JP" altLang="en-US" sz="1300" baseline="0">
              <a:latin typeface="ＭＳ Ｐゴシック"/>
            </a:rPr>
            <a:t>代へと戻った。</a:t>
          </a:r>
          <a:endParaRPr kumimoji="1" lang="en-US" altLang="ja-JP" sz="1300" baseline="0">
            <a:latin typeface="ＭＳ Ｐゴシック"/>
          </a:endParaRPr>
        </a:p>
        <a:p>
          <a:r>
            <a:rPr kumimoji="1" lang="ja-JP" altLang="en-US" sz="1300" baseline="0">
              <a:latin typeface="ＭＳ Ｐゴシック"/>
            </a:rPr>
            <a:t>　今後の普通交付税については、当町においては、従来、手厚く算定されてきた人口減少や行革努力に係る項目について、取組の必要度から成果に応じた算定にシフトするとされており、減少が懸念される。</a:t>
          </a:r>
        </a:p>
        <a:p>
          <a:r>
            <a:rPr kumimoji="1" lang="ja-JP" altLang="en-US" sz="1300" baseline="0">
              <a:latin typeface="ＭＳ Ｐゴシック"/>
            </a:rPr>
            <a:t>　これまで以上に、人口減少対策、地域経済活性化に取り組む必要がある。</a:t>
          </a:r>
        </a:p>
        <a:p>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62</xdr:row>
      <xdr:rowOff>136144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365486"/>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61</xdr:row>
      <xdr:rowOff>95250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36548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153162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55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153162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5778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101871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27686</xdr:rowOff>
    </xdr:from>
    <xdr:to>
      <xdr:col>6</xdr:col>
      <xdr:colOff>50800</xdr:colOff>
      <xdr:row>60</xdr:row>
      <xdr:rowOff>129286</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139463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42689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に低い水準にある。退職者数に応じた補充を基本としていたため、職員数は増加してない。また、ラスパイレス指数も県内で最も低い状況にあるため、人件費が類似団体の平均を下回っている。</a:t>
          </a:r>
        </a:p>
        <a:p>
          <a:r>
            <a:rPr kumimoji="1" lang="ja-JP" altLang="en-US" sz="1300">
              <a:latin typeface="ＭＳ Ｐゴシック"/>
            </a:rPr>
            <a:t>　物件費については、電算システムに係る経費が増加傾向にあるものの、横ばいの状況が続く見込みである。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103360</xdr:rowOff>
    </xdr:from>
    <xdr:to>
      <xdr:col>7</xdr:col>
      <xdr:colOff>152400</xdr:colOff>
      <xdr:row>81</xdr:row>
      <xdr:rowOff>119270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3990810"/>
          <a:ext cx="8382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a:extLst>
            <a:ext uri="{FF2B5EF4-FFF2-40B4-BE49-F238E27FC236}">
              <a16:creationId xmlns:a16="http://schemas.microsoft.com/office/drawing/2014/main" xmlns="" id="{00000000-0008-0000-0300-0000C1000000}"/>
            </a:ext>
          </a:extLst>
        </xdr:cNvPr>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95073</xdr:rowOff>
    </xdr:from>
    <xdr:to>
      <xdr:col>6</xdr:col>
      <xdr:colOff>0</xdr:colOff>
      <xdr:row>81</xdr:row>
      <xdr:rowOff>103360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3982523"/>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81518</xdr:rowOff>
    </xdr:from>
    <xdr:to>
      <xdr:col>4</xdr:col>
      <xdr:colOff>482600</xdr:colOff>
      <xdr:row>81</xdr:row>
      <xdr:rowOff>95073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68968"/>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81518</xdr:rowOff>
    </xdr:from>
    <xdr:to>
      <xdr:col>3</xdr:col>
      <xdr:colOff>279400</xdr:colOff>
      <xdr:row>81</xdr:row>
      <xdr:rowOff>102471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968968"/>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68470</xdr:rowOff>
    </xdr:from>
    <xdr:to>
      <xdr:col>7</xdr:col>
      <xdr:colOff>203200</xdr:colOff>
      <xdr:row>81</xdr:row>
      <xdr:rowOff>170070</xdr:rowOff>
    </xdr:to>
    <xdr:sp macro="" textlink="">
      <xdr:nvSpPr>
        <xdr:cNvPr id="210" name="円/楕円 209">
          <a:extLst>
            <a:ext uri="{FF2B5EF4-FFF2-40B4-BE49-F238E27FC236}">
              <a16:creationId xmlns:a16="http://schemas.microsoft.com/office/drawing/2014/main" xmlns="" id="{00000000-0008-0000-0300-0000D2000000}"/>
            </a:ext>
          </a:extLst>
        </xdr:cNvPr>
        <xdr:cNvSpPr/>
      </xdr:nvSpPr>
      <xdr:spPr>
        <a:xfrm>
          <a:off x="4902200" y="139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84997</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8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52560</xdr:rowOff>
    </xdr:from>
    <xdr:to>
      <xdr:col>6</xdr:col>
      <xdr:colOff>50800</xdr:colOff>
      <xdr:row>81</xdr:row>
      <xdr:rowOff>154160</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064000" y="139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164337</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0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44273</xdr:rowOff>
    </xdr:from>
    <xdr:to>
      <xdr:col>4</xdr:col>
      <xdr:colOff>533400</xdr:colOff>
      <xdr:row>81</xdr:row>
      <xdr:rowOff>145873</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3175000" y="139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156050</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30718</xdr:rowOff>
    </xdr:from>
    <xdr:to>
      <xdr:col>3</xdr:col>
      <xdr:colOff>330200</xdr:colOff>
      <xdr:row>81</xdr:row>
      <xdr:rowOff>132318</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2286000" y="139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142495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6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51671</xdr:rowOff>
    </xdr:from>
    <xdr:to>
      <xdr:col>2</xdr:col>
      <xdr:colOff>127000</xdr:colOff>
      <xdr:row>81</xdr:row>
      <xdr:rowOff>153271</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1397000" y="139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163448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0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給与改定や昇級試験の受験促進などを図る中で指数の適正化に取り組んでいるが、依然として県内はもとより全国的にも低い水準にある。</a:t>
          </a:r>
        </a:p>
        <a:p>
          <a:r>
            <a:rPr kumimoji="1" lang="ja-JP" altLang="en-US" sz="1300">
              <a:latin typeface="ＭＳ Ｐゴシック"/>
            </a:rPr>
            <a:t>　経費節減による町民サービスの維持と、優秀な人材の育成・確保による町民サービスの向上など、今後も様々な観点から給与水準を検証し、適正化に取り組んでいく必要がある。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122343</xdr:rowOff>
    </xdr:from>
    <xdr:to>
      <xdr:col>24</xdr:col>
      <xdr:colOff>558800</xdr:colOff>
      <xdr:row>82</xdr:row>
      <xdr:rowOff>79587</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00979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106257</xdr:rowOff>
    </xdr:from>
    <xdr:to>
      <xdr:col>23</xdr:col>
      <xdr:colOff>406400</xdr:colOff>
      <xdr:row>81</xdr:row>
      <xdr:rowOff>122343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39937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25823</xdr:rowOff>
    </xdr:from>
    <xdr:to>
      <xdr:col>22</xdr:col>
      <xdr:colOff>203200</xdr:colOff>
      <xdr:row>81</xdr:row>
      <xdr:rowOff>106257</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39132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25823</xdr:rowOff>
    </xdr:from>
    <xdr:to>
      <xdr:col>21</xdr:col>
      <xdr:colOff>0</xdr:colOff>
      <xdr:row>84</xdr:row>
      <xdr:rowOff>42334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3913273"/>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28787</xdr:rowOff>
    </xdr:from>
    <xdr:to>
      <xdr:col>24</xdr:col>
      <xdr:colOff>609600</xdr:colOff>
      <xdr:row>82</xdr:row>
      <xdr:rowOff>130387</xdr:rowOff>
    </xdr:to>
    <xdr:sp macro="" textlink="">
      <xdr:nvSpPr>
        <xdr:cNvPr id="272" name="円/楕円 271">
          <a:extLst>
            <a:ext uri="{FF2B5EF4-FFF2-40B4-BE49-F238E27FC236}">
              <a16:creationId xmlns:a16="http://schemas.microsoft.com/office/drawing/2014/main" xmlns="" id="{00000000-0008-0000-0300-000010010000}"/>
            </a:ext>
          </a:extLst>
        </xdr:cNvPr>
        <xdr:cNvSpPr/>
      </xdr:nvSpPr>
      <xdr:spPr>
        <a:xfrm>
          <a:off x="169672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45314</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393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55457</xdr:rowOff>
    </xdr:from>
    <xdr:to>
      <xdr:col>22</xdr:col>
      <xdr:colOff>254000</xdr:colOff>
      <xdr:row>81</xdr:row>
      <xdr:rowOff>157057</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5240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167234</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146473</xdr:rowOff>
    </xdr:from>
    <xdr:to>
      <xdr:col>21</xdr:col>
      <xdr:colOff>50800</xdr:colOff>
      <xdr:row>81</xdr:row>
      <xdr:rowOff>76623</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4351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86800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363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従来、類似団体平均を下回っているが、退職者数と同程度の新規採用職員を確保することにより、さらなる減少に繋がらないよう努めている。</a:t>
          </a:r>
        </a:p>
        <a:p>
          <a:r>
            <a:rPr kumimoji="1" lang="ja-JP" altLang="en-US" sz="1300">
              <a:latin typeface="ＭＳ Ｐゴシック"/>
            </a:rPr>
            <a:t>　電算化等により業務の効率化・省力化を図ることは当然であるが、地方分権に伴う権限移譲、サービスの多様化により事務量も増加している。職員の労働環境も勘案し、職員数の増も含めた適正化を図る必要が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2108</xdr:rowOff>
    </xdr:from>
    <xdr:to>
      <xdr:col>24</xdr:col>
      <xdr:colOff>558800</xdr:colOff>
      <xdr:row>61</xdr:row>
      <xdr:rowOff>10313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460558"/>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a:extLst>
            <a:ext uri="{FF2B5EF4-FFF2-40B4-BE49-F238E27FC236}">
              <a16:creationId xmlns:a16="http://schemas.microsoft.com/office/drawing/2014/main" xmlns="" id="{00000000-0008-0000-0300-00003B010000}"/>
            </a:ext>
          </a:extLst>
        </xdr:cNvPr>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167767</xdr:rowOff>
    </xdr:from>
    <xdr:to>
      <xdr:col>23</xdr:col>
      <xdr:colOff>406400</xdr:colOff>
      <xdr:row>61</xdr:row>
      <xdr:rowOff>2108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5290800" y="1045476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155702</xdr:rowOff>
    </xdr:from>
    <xdr:to>
      <xdr:col>22</xdr:col>
      <xdr:colOff>203200</xdr:colOff>
      <xdr:row>60</xdr:row>
      <xdr:rowOff>167767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4427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151841</xdr:rowOff>
    </xdr:from>
    <xdr:to>
      <xdr:col>21</xdr:col>
      <xdr:colOff>0</xdr:colOff>
      <xdr:row>60</xdr:row>
      <xdr:rowOff>155702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43884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130963</xdr:rowOff>
    </xdr:from>
    <xdr:to>
      <xdr:col>24</xdr:col>
      <xdr:colOff>609600</xdr:colOff>
      <xdr:row>61</xdr:row>
      <xdr:rowOff>61113</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69672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52240</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33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122758</xdr:rowOff>
    </xdr:from>
    <xdr:to>
      <xdr:col>23</xdr:col>
      <xdr:colOff>457200</xdr:colOff>
      <xdr:row>61</xdr:row>
      <xdr:rowOff>52908</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129000" y="104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63085</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178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116967</xdr:rowOff>
    </xdr:from>
    <xdr:to>
      <xdr:col>22</xdr:col>
      <xdr:colOff>254000</xdr:colOff>
      <xdr:row>61</xdr:row>
      <xdr:rowOff>47117</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5240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57294</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104902</xdr:rowOff>
    </xdr:from>
    <xdr:to>
      <xdr:col>21</xdr:col>
      <xdr:colOff>50800</xdr:colOff>
      <xdr:row>61</xdr:row>
      <xdr:rowOff>35052</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45229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101041</xdr:rowOff>
    </xdr:from>
    <xdr:to>
      <xdr:col>19</xdr:col>
      <xdr:colOff>533400</xdr:colOff>
      <xdr:row>61</xdr:row>
      <xdr:rowOff>31191</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3462000" y="10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41368</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15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元利償還金の増により比率が増加した。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年度臨時財政対策債の元金が据置期間を終えて償還開始となった（</a:t>
          </a:r>
          <a:r>
            <a:rPr kumimoji="1" lang="en-US" altLang="ja-JP" sz="1300">
              <a:latin typeface="ＭＳ Ｐゴシック"/>
            </a:rPr>
            <a:t>9,815</a:t>
          </a:r>
          <a:r>
            <a:rPr kumimoji="1" lang="ja-JP" altLang="en-US" sz="1300">
              <a:latin typeface="ＭＳ Ｐゴシック"/>
            </a:rPr>
            <a:t>千円）ほか、重点施策として進めていた消防団施設整備事業に係る平成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6,929</a:t>
          </a:r>
          <a:r>
            <a:rPr kumimoji="1" lang="ja-JP" altLang="en-US" sz="1300">
              <a:latin typeface="ＭＳ Ｐゴシック"/>
            </a:rPr>
            <a:t>千円）、防火水槽整備事業に係る平成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1,397</a:t>
          </a:r>
          <a:r>
            <a:rPr kumimoji="1" lang="ja-JP" altLang="en-US" sz="1300">
              <a:latin typeface="ＭＳ Ｐゴシック"/>
            </a:rPr>
            <a:t>千円）などが大きな要因といえる。</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38</xdr:row>
      <xdr:rowOff>151384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179800" y="65603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16256</xdr:rowOff>
    </xdr:from>
    <xdr:to>
      <xdr:col>23</xdr:col>
      <xdr:colOff>406400</xdr:colOff>
      <xdr:row>38</xdr:row>
      <xdr:rowOff>45212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5290800" y="65313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16256</xdr:rowOff>
    </xdr:from>
    <xdr:to>
      <xdr:col>22</xdr:col>
      <xdr:colOff>203200</xdr:colOff>
      <xdr:row>38</xdr:row>
      <xdr:rowOff>83820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65313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39</xdr:row>
      <xdr:rowOff>28194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65989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106189</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136906</xdr:rowOff>
    </xdr:from>
    <xdr:to>
      <xdr:col>22</xdr:col>
      <xdr:colOff>254000</xdr:colOff>
      <xdr:row>38</xdr:row>
      <xdr:rowOff>67056</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77233</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148844</xdr:rowOff>
    </xdr:from>
    <xdr:to>
      <xdr:col>19</xdr:col>
      <xdr:colOff>533400</xdr:colOff>
      <xdr:row>39</xdr:row>
      <xdr:rowOff>78994</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89171</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年度以降、大きく低下している。</a:t>
          </a:r>
          <a:r>
            <a:rPr kumimoji="1" lang="en-US" altLang="ja-JP" sz="1200">
              <a:latin typeface="ＭＳ Ｐゴシック"/>
            </a:rPr>
            <a:t>H28</a:t>
          </a:r>
          <a:r>
            <a:rPr kumimoji="1" lang="ja-JP" altLang="en-US" sz="1200">
              <a:latin typeface="ＭＳ Ｐゴシック"/>
            </a:rPr>
            <a:t>の低下については、皆野・長瀞下水道組合に係る負担等見込額が大きく減となったことが主な理由である。</a:t>
          </a:r>
          <a:endParaRPr kumimoji="1" lang="en-US" altLang="ja-JP" sz="1200">
            <a:latin typeface="ＭＳ Ｐゴシック"/>
          </a:endParaRPr>
        </a:p>
        <a:p>
          <a:r>
            <a:rPr kumimoji="1" lang="ja-JP" altLang="en-US" sz="1200">
              <a:latin typeface="ＭＳ Ｐゴシック"/>
            </a:rPr>
            <a:t>　旧皆野・長瀞上下水道組合で起債した水道事業会計分の地方債については、水道広域化に伴い、秩父広域市町村圏組合で償還することとなった。なお、この分は皆野・長瀞両町で負担するのではなく、水道料金収入を償還に充当し、秩父広域市町村圏組合で負担することとしている。そのため、当町における水道事業会計分の起債に対する負担分が大幅に減となってい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56430</xdr:rowOff>
    </xdr:from>
    <xdr:to>
      <xdr:col>24</xdr:col>
      <xdr:colOff>558800</xdr:colOff>
      <xdr:row>14</xdr:row>
      <xdr:rowOff>143298</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6179800" y="245673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143298</xdr:rowOff>
    </xdr:from>
    <xdr:to>
      <xdr:col>23</xdr:col>
      <xdr:colOff>406400</xdr:colOff>
      <xdr:row>15</xdr:row>
      <xdr:rowOff>60325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5290800" y="254359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15</xdr:row>
      <xdr:rowOff>66760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4401800" y="263207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37804</xdr:rowOff>
    </xdr:from>
    <xdr:to>
      <xdr:col>21</xdr:col>
      <xdr:colOff>0</xdr:colOff>
      <xdr:row>15</xdr:row>
      <xdr:rowOff>66760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3512800" y="26095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149157</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37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92498</xdr:rowOff>
    </xdr:from>
    <xdr:to>
      <xdr:col>23</xdr:col>
      <xdr:colOff>457200</xdr:colOff>
      <xdr:row>15</xdr:row>
      <xdr:rowOff>22648</xdr:rowOff>
    </xdr:to>
    <xdr:sp macro="" textlink="">
      <xdr:nvSpPr>
        <xdr:cNvPr id="456" name="円/楕円 455">
          <a:extLst>
            <a:ext uri="{FF2B5EF4-FFF2-40B4-BE49-F238E27FC236}">
              <a16:creationId xmlns:a16="http://schemas.microsoft.com/office/drawing/2014/main" xmlns="" id="{00000000-0008-0000-0300-0000C8010000}"/>
            </a:ext>
          </a:extLst>
        </xdr:cNvPr>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7425</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257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9525</xdr:rowOff>
    </xdr:from>
    <xdr:to>
      <xdr:col>22</xdr:col>
      <xdr:colOff>254000</xdr:colOff>
      <xdr:row>15</xdr:row>
      <xdr:rowOff>111125</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95902</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15960</xdr:rowOff>
    </xdr:from>
    <xdr:to>
      <xdr:col>21</xdr:col>
      <xdr:colOff>50800</xdr:colOff>
      <xdr:row>15</xdr:row>
      <xdr:rowOff>117560</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102337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158454</xdr:rowOff>
    </xdr:from>
    <xdr:to>
      <xdr:col>19</xdr:col>
      <xdr:colOff>533400</xdr:colOff>
      <xdr:row>15</xdr:row>
      <xdr:rowOff>88604</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3462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73381</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6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年度の退職者</a:t>
          </a:r>
          <a:r>
            <a:rPr kumimoji="1" lang="en-US" altLang="ja-JP" sz="1300">
              <a:latin typeface="ＭＳ Ｐゴシック"/>
            </a:rPr>
            <a:t>6</a:t>
          </a:r>
          <a:r>
            <a:rPr kumimoji="1" lang="ja-JP" altLang="en-US" sz="1300">
              <a:latin typeface="ＭＳ Ｐゴシック"/>
            </a:rPr>
            <a:t>名と同数を採用している。</a:t>
          </a:r>
        </a:p>
        <a:p>
          <a:r>
            <a:rPr kumimoji="1" lang="ja-JP" altLang="en-US" sz="1300">
              <a:latin typeface="ＭＳ Ｐゴシック"/>
            </a:rPr>
            <a:t>　職員採用にあたっては、退職者の補充を基本としており、今後も継続する見込みである。</a:t>
          </a:r>
        </a:p>
        <a:p>
          <a:r>
            <a:rPr kumimoji="1" lang="ja-JP" altLang="en-US" sz="1300">
              <a:latin typeface="ＭＳ Ｐゴシック"/>
            </a:rPr>
            <a:t>　職員数や給与水準が類似団体と比較して低いことから、今後も類似団体を下回る状況が続くと見込まれる。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44704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104140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104140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104140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類似団体に比べて低い水準を維持しているものの、前年度に比べて</a:t>
          </a:r>
          <a:r>
            <a:rPr kumimoji="1" lang="en-US" altLang="ja-JP" sz="1300">
              <a:latin typeface="ＭＳ Ｐゴシック"/>
            </a:rPr>
            <a:t>0.9</a:t>
          </a:r>
          <a:r>
            <a:rPr kumimoji="1" lang="ja-JP" altLang="en-US" sz="1300">
              <a:latin typeface="ＭＳ Ｐゴシック"/>
            </a:rPr>
            <a:t>ポイントの増となった。これは、学童保育所保護者負担金の無料化開始に伴う、学童事業サポート事業委託料</a:t>
          </a:r>
          <a:r>
            <a:rPr kumimoji="1" lang="en-US" altLang="ja-JP" sz="1300">
              <a:latin typeface="ＭＳ Ｐゴシック"/>
            </a:rPr>
            <a:t>10,944</a:t>
          </a:r>
          <a:r>
            <a:rPr kumimoji="1" lang="ja-JP" altLang="en-US" sz="1300">
              <a:latin typeface="ＭＳ Ｐゴシック"/>
            </a:rPr>
            <a:t>千円の皆増が主な要因と思われる。</a:t>
          </a:r>
        </a:p>
        <a:p>
          <a:r>
            <a:rPr kumimoji="1" lang="ja-JP" altLang="en-US" sz="1300">
              <a:latin typeface="ＭＳ Ｐゴシック"/>
            </a:rPr>
            <a:t>　今後も経費の節減に努めるが、法制度の改正に伴い新たなシステムを導入するケースも多く、それに係る使用料、保守料等は増加傾向にある。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161290</xdr:rowOff>
    </xdr:from>
    <xdr:to>
      <xdr:col>24</xdr:col>
      <xdr:colOff>31750</xdr:colOff>
      <xdr:row>14</xdr:row>
      <xdr:rowOff>58420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390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161290</xdr:rowOff>
    </xdr:from>
    <xdr:to>
      <xdr:col>22</xdr:col>
      <xdr:colOff>565150</xdr:colOff>
      <xdr:row>14</xdr:row>
      <xdr:rowOff>43180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39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43180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41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12700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41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87647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110490</xdr:rowOff>
    </xdr:from>
    <xdr:to>
      <xdr:col>22</xdr:col>
      <xdr:colOff>615950</xdr:colOff>
      <xdr:row>14</xdr:row>
      <xdr:rowOff>40640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50817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当町の高齢化率は、平成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日時点で</a:t>
          </a:r>
          <a:r>
            <a:rPr kumimoji="1" lang="en-US" altLang="ja-JP" sz="1300">
              <a:latin typeface="ＭＳ Ｐゴシック"/>
            </a:rPr>
            <a:t>33.5%</a:t>
          </a:r>
          <a:r>
            <a:rPr kumimoji="1" lang="ja-JP" altLang="en-US" sz="1300">
              <a:latin typeface="ＭＳ Ｐゴシック"/>
            </a:rPr>
            <a:t>と高く、加齢に伴い障害を負う方も多い。扶助費に占める障害者自立支援に係る経費は全体の</a:t>
          </a:r>
          <a:r>
            <a:rPr kumimoji="1" lang="en-US" altLang="ja-JP" sz="1300">
              <a:latin typeface="ＭＳ Ｐゴシック"/>
            </a:rPr>
            <a:t>26.9</a:t>
          </a:r>
          <a:r>
            <a:rPr kumimoji="1" lang="ja-JP" altLang="en-US" sz="1300">
              <a:latin typeface="ＭＳ Ｐゴシック"/>
            </a:rPr>
            <a:t>％を占めており、今後も同様の状況が見込まれる。</a:t>
          </a:r>
          <a:endParaRPr kumimoji="1" lang="en-US" altLang="ja-JP" sz="1300">
            <a:latin typeface="ＭＳ Ｐゴシック"/>
          </a:endParaRPr>
        </a:p>
        <a:p>
          <a:r>
            <a:rPr kumimoji="1" lang="ja-JP" altLang="en-US" sz="1300">
              <a:latin typeface="ＭＳ Ｐゴシック"/>
            </a:rPr>
            <a:t>　また、年金生活者等支援臨時福祉給付金の増や、子どものための教育・保育委託料の増も大きな要因となっている。</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年度からは、こども医療費の無料化を高校生まで拡大したことなどから、扶助費の増加が見込まれる。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58</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6465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61685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110672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110672</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ほぼ横ばいで推移している。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41275</xdr:rowOff>
    </xdr:from>
    <xdr:to>
      <xdr:col>24</xdr:col>
      <xdr:colOff>31750</xdr:colOff>
      <xdr:row>59</xdr:row>
      <xdr:rowOff>81280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101568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41275</xdr:rowOff>
    </xdr:from>
    <xdr:to>
      <xdr:col>22</xdr:col>
      <xdr:colOff>565150</xdr:colOff>
      <xdr:row>59</xdr:row>
      <xdr:rowOff>46990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10156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75565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893800" y="10162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52705</xdr:rowOff>
    </xdr:from>
    <xdr:to>
      <xdr:col>20</xdr:col>
      <xdr:colOff>158750</xdr:colOff>
      <xdr:row>59</xdr:row>
      <xdr:rowOff>75565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101682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30480</xdr:rowOff>
    </xdr:from>
    <xdr:to>
      <xdr:col>24</xdr:col>
      <xdr:colOff>82550</xdr:colOff>
      <xdr:row>59</xdr:row>
      <xdr:rowOff>132080</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2557</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161925</xdr:rowOff>
    </xdr:from>
    <xdr:to>
      <xdr:col>22</xdr:col>
      <xdr:colOff>615950</xdr:colOff>
      <xdr:row>59</xdr:row>
      <xdr:rowOff>92075</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76852</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24765</xdr:rowOff>
    </xdr:from>
    <xdr:to>
      <xdr:col>20</xdr:col>
      <xdr:colOff>209550</xdr:colOff>
      <xdr:row>59</xdr:row>
      <xdr:rowOff>126365</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111142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xdr:rowOff>
    </xdr:from>
    <xdr:to>
      <xdr:col>19</xdr:col>
      <xdr:colOff>6350</xdr:colOff>
      <xdr:row>59</xdr:row>
      <xdr:rowOff>103505</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88282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H28</a:t>
          </a:r>
          <a:r>
            <a:rPr kumimoji="1" lang="ja-JP" altLang="en-US" sz="1200">
              <a:latin typeface="ＭＳ Ｐゴシック"/>
            </a:rPr>
            <a:t>年度は、秩父広域市町村圏組合への</a:t>
          </a:r>
          <a:r>
            <a:rPr kumimoji="1" lang="ja-JP" altLang="ja-JP" sz="1200">
              <a:solidFill>
                <a:schemeClr val="dk1"/>
              </a:solidFill>
              <a:effectLst/>
              <a:latin typeface="+mn-lt"/>
              <a:ea typeface="+mn-ea"/>
              <a:cs typeface="+mn-cs"/>
            </a:rPr>
            <a:t>上水道に係る</a:t>
          </a:r>
          <a:r>
            <a:rPr kumimoji="1" lang="ja-JP" altLang="en-US" sz="1200">
              <a:latin typeface="ＭＳ Ｐゴシック"/>
            </a:rPr>
            <a:t>高料金対策補助金（</a:t>
          </a:r>
          <a:r>
            <a:rPr kumimoji="1" lang="en-US" altLang="ja-JP" sz="1200">
              <a:latin typeface="ＭＳ Ｐゴシック"/>
            </a:rPr>
            <a:t>28,183</a:t>
          </a:r>
          <a:r>
            <a:rPr kumimoji="1" lang="ja-JP" altLang="en-US" sz="1200">
              <a:latin typeface="ＭＳ Ｐゴシック"/>
            </a:rPr>
            <a:t>千円）を支出したことから補助費が増加した。</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年度までは支出していたが、</a:t>
          </a:r>
          <a:r>
            <a:rPr kumimoji="1" lang="en-US" altLang="ja-JP" sz="1200">
              <a:latin typeface="ＭＳ Ｐゴシック"/>
            </a:rPr>
            <a:t>H26</a:t>
          </a:r>
          <a:r>
            <a:rPr kumimoji="1" lang="ja-JP" altLang="en-US" sz="1200">
              <a:latin typeface="ＭＳ Ｐゴシック"/>
            </a:rPr>
            <a:t>年度・</a:t>
          </a:r>
          <a:r>
            <a:rPr kumimoji="1" lang="en-US" altLang="ja-JP" sz="1200">
              <a:latin typeface="ＭＳ Ｐゴシック"/>
            </a:rPr>
            <a:t>27</a:t>
          </a:r>
          <a:r>
            <a:rPr kumimoji="1" lang="ja-JP" altLang="en-US" sz="1200">
              <a:latin typeface="ＭＳ Ｐゴシック"/>
            </a:rPr>
            <a:t>年度は支出していなかった。したがって、補助費の推移も</a:t>
          </a:r>
          <a:r>
            <a:rPr kumimoji="1" lang="en-US" altLang="ja-JP" sz="1200">
              <a:latin typeface="ＭＳ Ｐゴシック"/>
            </a:rPr>
            <a:t>H25</a:t>
          </a:r>
          <a:r>
            <a:rPr kumimoji="1" lang="ja-JP" altLang="en-US" sz="1200">
              <a:latin typeface="ＭＳ Ｐゴシック"/>
            </a:rPr>
            <a:t>年度並みに戻った形となっている。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131572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5671800" y="64957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a:extLst>
            <a:ext uri="{FF2B5EF4-FFF2-40B4-BE49-F238E27FC236}">
              <a16:creationId xmlns:a16="http://schemas.microsoft.com/office/drawing/2014/main" xmlns="" id="{00000000-0008-0000-0400-000030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40132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4782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a:extLst>
            <a:ext uri="{FF2B5EF4-FFF2-40B4-BE49-F238E27FC236}">
              <a16:creationId xmlns:a16="http://schemas.microsoft.com/office/drawing/2014/main" xmlns=""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149860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5552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149860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004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元利償還金の増により値が増加した。</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年度臨時財政対策債の元金が据置期間を終えて償還開始となった（</a:t>
          </a:r>
          <a:r>
            <a:rPr kumimoji="1" lang="en-US" altLang="ja-JP" sz="1300">
              <a:latin typeface="ＭＳ Ｐゴシック"/>
            </a:rPr>
            <a:t>9,815</a:t>
          </a:r>
          <a:r>
            <a:rPr kumimoji="1" lang="ja-JP" altLang="en-US" sz="1300">
              <a:latin typeface="ＭＳ Ｐゴシック"/>
            </a:rPr>
            <a:t>千円）ほか、重点施策として進めていた消防団施設整備事業に係る平成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6,929</a:t>
          </a:r>
          <a:r>
            <a:rPr kumimoji="1" lang="ja-JP" altLang="en-US" sz="1300">
              <a:latin typeface="ＭＳ Ｐゴシック"/>
            </a:rPr>
            <a:t>千円）、防火水槽整備事業に係る平成</a:t>
          </a:r>
          <a:r>
            <a:rPr kumimoji="1" lang="en-US" altLang="ja-JP" sz="1300">
              <a:latin typeface="ＭＳ Ｐゴシック"/>
            </a:rPr>
            <a:t>27</a:t>
          </a:r>
          <a:r>
            <a:rPr kumimoji="1" lang="ja-JP" altLang="en-US" sz="1300">
              <a:latin typeface="ＭＳ Ｐゴシック"/>
            </a:rPr>
            <a:t>年度起債分の元利金償還開始（</a:t>
          </a:r>
          <a:r>
            <a:rPr kumimoji="1" lang="en-US" altLang="ja-JP" sz="1300">
              <a:latin typeface="ＭＳ Ｐゴシック"/>
            </a:rPr>
            <a:t>1,397</a:t>
          </a:r>
          <a:r>
            <a:rPr kumimoji="1" lang="ja-JP" altLang="en-US" sz="1300">
              <a:latin typeface="ＭＳ Ｐゴシック"/>
            </a:rPr>
            <a:t>千円）などが大きな要因といえる。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85852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30657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a:extLst>
            <a:ext uri="{FF2B5EF4-FFF2-40B4-BE49-F238E27FC236}">
              <a16:creationId xmlns:a16="http://schemas.microsoft.com/office/drawing/2014/main" xmlns="" id="{00000000-0008-0000-0400-00006A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35561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a:extLst>
            <a:ext uri="{FF2B5EF4-FFF2-40B4-BE49-F238E27FC236}">
              <a16:creationId xmlns:a16="http://schemas.microsoft.com/office/drawing/2014/main" xmlns="" id="{00000000-0008-0000-0400-00006C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35561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30154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75</xdr:row>
      <xdr:rowOff>170435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79" name="円/楕円 378">
          <a:extLst>
            <a:ext uri="{FF2B5EF4-FFF2-40B4-BE49-F238E27FC236}">
              <a16:creationId xmlns:a16="http://schemas.microsoft.com/office/drawing/2014/main" xmlns="" id="{00000000-0008-0000-0400-00007B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1" name="円/楕円 380">
          <a:extLst>
            <a:ext uri="{FF2B5EF4-FFF2-40B4-BE49-F238E27FC236}">
              <a16:creationId xmlns:a16="http://schemas.microsoft.com/office/drawing/2014/main" xmlns="" id="{00000000-0008-0000-0400-00007D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105918</xdr:rowOff>
    </xdr:from>
    <xdr:to>
      <xdr:col>3</xdr:col>
      <xdr:colOff>193675</xdr:colOff>
      <xdr:row>76</xdr:row>
      <xdr:rowOff>36069</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46245</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119634</xdr:rowOff>
    </xdr:from>
    <xdr:to>
      <xdr:col>1</xdr:col>
      <xdr:colOff>676275</xdr:colOff>
      <xdr:row>76</xdr:row>
      <xdr:rowOff>49783</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59961</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扶助費及び補助費の増加が大きい。</a:t>
          </a:r>
          <a:endParaRPr kumimoji="1" lang="en-US" altLang="ja-JP" sz="1300">
            <a:latin typeface="ＭＳ Ｐゴシック"/>
          </a:endParaRPr>
        </a:p>
        <a:p>
          <a:r>
            <a:rPr kumimoji="1" lang="ja-JP" altLang="en-US" sz="1300">
              <a:latin typeface="ＭＳ Ｐゴシック"/>
            </a:rPr>
            <a:t>　扶助費は、障害者自立支援に係る経費や年金生活者等支援臨時福祉給付金の増が主な要因である。</a:t>
          </a:r>
          <a:endParaRPr kumimoji="1" lang="en-US" altLang="ja-JP" sz="1300">
            <a:latin typeface="ＭＳ Ｐゴシック"/>
          </a:endParaRPr>
        </a:p>
        <a:p>
          <a:r>
            <a:rPr kumimoji="1" lang="ja-JP" altLang="en-US" sz="1300">
              <a:latin typeface="ＭＳ Ｐゴシック"/>
            </a:rPr>
            <a:t>　補助費は、２年ぶりに支出した秩父広域市町村圏組合への上水道に係る高料金対策補助金（</a:t>
          </a:r>
          <a:r>
            <a:rPr kumimoji="1" lang="en-US" altLang="ja-JP" sz="1300">
              <a:latin typeface="ＭＳ Ｐゴシック"/>
            </a:rPr>
            <a:t>28,183</a:t>
          </a:r>
          <a:r>
            <a:rPr kumimoji="1" lang="ja-JP" altLang="en-US" sz="1300">
              <a:latin typeface="ＭＳ Ｐゴシック"/>
            </a:rPr>
            <a:t>千円）の増が主な要因である。</a:t>
          </a: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a:extLst>
            <a:ext uri="{FF2B5EF4-FFF2-40B4-BE49-F238E27FC236}">
              <a16:creationId xmlns:a16="http://schemas.microsoft.com/office/drawing/2014/main" xmlns="" id="{00000000-0008-0000-0400-00009F010000}"/>
            </a:ext>
          </a:extLst>
        </xdr:cNvPr>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a:extLst>
            <a:ext uri="{FF2B5EF4-FFF2-40B4-BE49-F238E27FC236}">
              <a16:creationId xmlns:a16="http://schemas.microsoft.com/office/drawing/2014/main" xmlns="" id="{00000000-0008-0000-0400-0000A1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154432</xdr:rowOff>
    </xdr:from>
    <xdr:to>
      <xdr:col>24</xdr:col>
      <xdr:colOff>31750</xdr:colOff>
      <xdr:row>76</xdr:row>
      <xdr:rowOff>140715</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5671800" y="12841732"/>
          <a:ext cx="8382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a:extLst>
            <a:ext uri="{FF2B5EF4-FFF2-40B4-BE49-F238E27FC236}">
              <a16:creationId xmlns:a16="http://schemas.microsoft.com/office/drawing/2014/main" xmlns="" id="{00000000-0008-0000-0400-0000A4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a:extLst>
            <a:ext uri="{FF2B5EF4-FFF2-40B4-BE49-F238E27FC236}">
              <a16:creationId xmlns:a16="http://schemas.microsoft.com/office/drawing/2014/main" xmlns="" id="{00000000-0008-0000-0400-0000A5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154432</xdr:rowOff>
    </xdr:from>
    <xdr:to>
      <xdr:col>22</xdr:col>
      <xdr:colOff>565150</xdr:colOff>
      <xdr:row>75</xdr:row>
      <xdr:rowOff>161289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4782800" y="12841732"/>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a:extLst>
            <a:ext uri="{FF2B5EF4-FFF2-40B4-BE49-F238E27FC236}">
              <a16:creationId xmlns:a16="http://schemas.microsoft.com/office/drawing/2014/main" xmlns="" id="{00000000-0008-0000-0400-0000A7010000}"/>
            </a:ext>
          </a:extLst>
        </xdr:cNvPr>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94996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3893800" y="130200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94996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004800" y="13079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38" name="円/楕円 437">
          <a:extLst>
            <a:ext uri="{FF2B5EF4-FFF2-40B4-BE49-F238E27FC236}">
              <a16:creationId xmlns:a16="http://schemas.microsoft.com/office/drawing/2014/main" xmlns="" id="{00000000-0008-0000-0400-0000B6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39" name="公債費以外該当値テキスト">
          <a:extLst>
            <a:ext uri="{FF2B5EF4-FFF2-40B4-BE49-F238E27FC236}">
              <a16:creationId xmlns:a16="http://schemas.microsoft.com/office/drawing/2014/main" xmlns="" id="{00000000-0008-0000-0400-0000B7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103632</xdr:rowOff>
    </xdr:from>
    <xdr:to>
      <xdr:col>22</xdr:col>
      <xdr:colOff>615950</xdr:colOff>
      <xdr:row>75</xdr:row>
      <xdr:rowOff>33782</xdr:rowOff>
    </xdr:to>
    <xdr:sp macro="" textlink="">
      <xdr:nvSpPr>
        <xdr:cNvPr id="440" name="円/楕円 439">
          <a:extLst>
            <a:ext uri="{FF2B5EF4-FFF2-40B4-BE49-F238E27FC236}">
              <a16:creationId xmlns:a16="http://schemas.microsoft.com/office/drawing/2014/main" xmlns="" id="{00000000-0008-0000-0400-0000B8010000}"/>
            </a:ext>
          </a:extLst>
        </xdr:cNvPr>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43959</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2" name="円/楕円 441">
          <a:extLst>
            <a:ext uri="{FF2B5EF4-FFF2-40B4-BE49-F238E27FC236}">
              <a16:creationId xmlns:a16="http://schemas.microsoft.com/office/drawing/2014/main" xmlns="" id="{00000000-0008-0000-0400-0000BA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44196</xdr:rowOff>
    </xdr:from>
    <xdr:to>
      <xdr:col>20</xdr:col>
      <xdr:colOff>209550</xdr:colOff>
      <xdr:row>76</xdr:row>
      <xdr:rowOff>145796</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埼玉県皆野町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134361</xdr:rowOff>
    </xdr:from>
    <xdr:to>
      <xdr:col>4</xdr:col>
      <xdr:colOff>1117600</xdr:colOff>
      <xdr:row>18</xdr:row>
      <xdr:rowOff>161785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68086"/>
          <a:ext cx="647700" cy="2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161785</xdr:rowOff>
    </xdr:from>
    <xdr:to>
      <xdr:col>4</xdr:col>
      <xdr:colOff>469900</xdr:colOff>
      <xdr:row>18</xdr:row>
      <xdr:rowOff>162387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95510"/>
          <a:ext cx="698500" cy="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153510</xdr:rowOff>
    </xdr:from>
    <xdr:to>
      <xdr:col>3</xdr:col>
      <xdr:colOff>904875</xdr:colOff>
      <xdr:row>18</xdr:row>
      <xdr:rowOff>162387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287235"/>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153510</xdr:rowOff>
    </xdr:from>
    <xdr:to>
      <xdr:col>3</xdr:col>
      <xdr:colOff>206375</xdr:colOff>
      <xdr:row>18</xdr:row>
      <xdr:rowOff>157137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87235"/>
          <a:ext cx="698500" cy="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83561</xdr:rowOff>
    </xdr:from>
    <xdr:to>
      <xdr:col>5</xdr:col>
      <xdr:colOff>34925</xdr:colOff>
      <xdr:row>19</xdr:row>
      <xdr:rowOff>13711</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321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55638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110985</xdr:rowOff>
    </xdr:from>
    <xdr:to>
      <xdr:col>4</xdr:col>
      <xdr:colOff>520700</xdr:colOff>
      <xdr:row>19</xdr:row>
      <xdr:rowOff>41135</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32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25912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33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84,185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111587</xdr:rowOff>
    </xdr:from>
    <xdr:to>
      <xdr:col>3</xdr:col>
      <xdr:colOff>955675</xdr:colOff>
      <xdr:row>19</xdr:row>
      <xdr:rowOff>41737</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32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26514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102710</xdr:rowOff>
    </xdr:from>
    <xdr:to>
      <xdr:col>3</xdr:col>
      <xdr:colOff>257175</xdr:colOff>
      <xdr:row>19</xdr:row>
      <xdr:rowOff>32860</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323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17637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2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106337</xdr:rowOff>
    </xdr:from>
    <xdr:to>
      <xdr:col>2</xdr:col>
      <xdr:colOff>692150</xdr:colOff>
      <xdr:row>19</xdr:row>
      <xdr:rowOff>36487</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324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21264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13546</xdr:rowOff>
    </xdr:from>
    <xdr:to>
      <xdr:col>4</xdr:col>
      <xdr:colOff>1117600</xdr:colOff>
      <xdr:row>37</xdr:row>
      <xdr:rowOff>125629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138246"/>
          <a:ext cx="647700" cy="1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125629</xdr:rowOff>
    </xdr:from>
    <xdr:to>
      <xdr:col>4</xdr:col>
      <xdr:colOff>469900</xdr:colOff>
      <xdr:row>37</xdr:row>
      <xdr:rowOff>202918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250329"/>
          <a:ext cx="698500" cy="7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202918</xdr:rowOff>
    </xdr:from>
    <xdr:to>
      <xdr:col>3</xdr:col>
      <xdr:colOff>904875</xdr:colOff>
      <xdr:row>37</xdr:row>
      <xdr:rowOff>222646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327618"/>
          <a:ext cx="698500" cy="1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183259</xdr:rowOff>
    </xdr:from>
    <xdr:to>
      <xdr:col>3</xdr:col>
      <xdr:colOff>206375</xdr:colOff>
      <xdr:row>37</xdr:row>
      <xdr:rowOff>222646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307959"/>
          <a:ext cx="698500" cy="39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134196</xdr:rowOff>
    </xdr:from>
    <xdr:to>
      <xdr:col>5</xdr:col>
      <xdr:colOff>34925</xdr:colOff>
      <xdr:row>37</xdr:row>
      <xdr:rowOff>64346</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708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106273</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74829</xdr:rowOff>
    </xdr:from>
    <xdr:to>
      <xdr:col>4</xdr:col>
      <xdr:colOff>520700</xdr:colOff>
      <xdr:row>37</xdr:row>
      <xdr:rowOff>176429</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719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161206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28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152118</xdr:rowOff>
    </xdr:from>
    <xdr:to>
      <xdr:col>3</xdr:col>
      <xdr:colOff>955675</xdr:colOff>
      <xdr:row>37</xdr:row>
      <xdr:rowOff>253718</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727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238495</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36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171846</xdr:rowOff>
    </xdr:from>
    <xdr:to>
      <xdr:col>3</xdr:col>
      <xdr:colOff>257175</xdr:colOff>
      <xdr:row>37</xdr:row>
      <xdr:rowOff>273446</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729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258223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38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132459</xdr:rowOff>
    </xdr:from>
    <xdr:to>
      <xdr:col>2</xdr:col>
      <xdr:colOff>692150</xdr:colOff>
      <xdr:row>37</xdr:row>
      <xdr:rowOff>234059</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725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218836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34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102392</xdr:rowOff>
    </xdr:from>
    <xdr:to>
      <xdr:col>6</xdr:col>
      <xdr:colOff>511175</xdr:colOff>
      <xdr:row>38</xdr:row>
      <xdr:rowOff>113785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617492"/>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102392</xdr:rowOff>
    </xdr:from>
    <xdr:to>
      <xdr:col>5</xdr:col>
      <xdr:colOff>358775</xdr:colOff>
      <xdr:row>38</xdr:row>
      <xdr:rowOff>104625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1749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104625</xdr:rowOff>
    </xdr:from>
    <xdr:to>
      <xdr:col>4</xdr:col>
      <xdr:colOff>155575</xdr:colOff>
      <xdr:row>38</xdr:row>
      <xdr:rowOff>125595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619725"/>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122959</xdr:rowOff>
    </xdr:from>
    <xdr:to>
      <xdr:col>2</xdr:col>
      <xdr:colOff>638175</xdr:colOff>
      <xdr:row>38</xdr:row>
      <xdr:rowOff>125595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638059"/>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62985</xdr:rowOff>
    </xdr:from>
    <xdr:to>
      <xdr:col>6</xdr:col>
      <xdr:colOff>561975</xdr:colOff>
      <xdr:row>38</xdr:row>
      <xdr:rowOff>164585</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5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149362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51592</xdr:rowOff>
    </xdr:from>
    <xdr:to>
      <xdr:col>5</xdr:col>
      <xdr:colOff>409575</xdr:colOff>
      <xdr:row>38</xdr:row>
      <xdr:rowOff>153192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144319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53825</xdr:rowOff>
    </xdr:from>
    <xdr:to>
      <xdr:col>4</xdr:col>
      <xdr:colOff>206375</xdr:colOff>
      <xdr:row>38</xdr:row>
      <xdr:rowOff>155425</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5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146552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74795</xdr:rowOff>
    </xdr:from>
    <xdr:to>
      <xdr:col>3</xdr:col>
      <xdr:colOff>3175</xdr:colOff>
      <xdr:row>39</xdr:row>
      <xdr:rowOff>4945</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5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167522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72159</xdr:rowOff>
    </xdr:from>
    <xdr:to>
      <xdr:col>1</xdr:col>
      <xdr:colOff>485775</xdr:colOff>
      <xdr:row>39</xdr:row>
      <xdr:rowOff>2309</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164886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101661</xdr:rowOff>
    </xdr:from>
    <xdr:to>
      <xdr:col>6</xdr:col>
      <xdr:colOff>511175</xdr:colOff>
      <xdr:row>57</xdr:row>
      <xdr:rowOff>116611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874311"/>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116611</xdr:rowOff>
    </xdr:from>
    <xdr:to>
      <xdr:col>5</xdr:col>
      <xdr:colOff>358775</xdr:colOff>
      <xdr:row>57</xdr:row>
      <xdr:rowOff>123584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889261"/>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123584</xdr:rowOff>
    </xdr:from>
    <xdr:to>
      <xdr:col>4</xdr:col>
      <xdr:colOff>155575</xdr:colOff>
      <xdr:row>57</xdr:row>
      <xdr:rowOff>141053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96234"/>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108268</xdr:rowOff>
    </xdr:from>
    <xdr:to>
      <xdr:col>2</xdr:col>
      <xdr:colOff>638175</xdr:colOff>
      <xdr:row>57</xdr:row>
      <xdr:rowOff>141053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880918"/>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50861</xdr:rowOff>
    </xdr:from>
    <xdr:to>
      <xdr:col>6</xdr:col>
      <xdr:colOff>561975</xdr:colOff>
      <xdr:row>57</xdr:row>
      <xdr:rowOff>152461</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137238</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65811</xdr:rowOff>
    </xdr:from>
    <xdr:to>
      <xdr:col>5</xdr:col>
      <xdr:colOff>409575</xdr:colOff>
      <xdr:row>57</xdr:row>
      <xdr:rowOff>167411</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158538</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72784</xdr:rowOff>
    </xdr:from>
    <xdr:to>
      <xdr:col>4</xdr:col>
      <xdr:colOff>206375</xdr:colOff>
      <xdr:row>58</xdr:row>
      <xdr:rowOff>2934</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165511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90253</xdr:rowOff>
    </xdr:from>
    <xdr:to>
      <xdr:col>3</xdr:col>
      <xdr:colOff>3175</xdr:colOff>
      <xdr:row>58</xdr:row>
      <xdr:rowOff>20403</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8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11530</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57468</xdr:rowOff>
    </xdr:from>
    <xdr:to>
      <xdr:col>1</xdr:col>
      <xdr:colOff>485775</xdr:colOff>
      <xdr:row>57</xdr:row>
      <xdr:rowOff>159068</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150195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153645</xdr:rowOff>
    </xdr:from>
    <xdr:to>
      <xdr:col>6</xdr:col>
      <xdr:colOff>511175</xdr:colOff>
      <xdr:row>73</xdr:row>
      <xdr:rowOff>36647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2498045"/>
          <a:ext cx="8382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a:extLst>
            <a:ext uri="{FF2B5EF4-FFF2-40B4-BE49-F238E27FC236}">
              <a16:creationId xmlns:a16="http://schemas.microsoft.com/office/drawing/2014/main" xmlns="" id="{00000000-0008-0000-0600-0000AD000000}"/>
            </a:ext>
          </a:extLst>
        </xdr:cNvPr>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36647</xdr:rowOff>
    </xdr:from>
    <xdr:to>
      <xdr:col>5</xdr:col>
      <xdr:colOff>358775</xdr:colOff>
      <xdr:row>73</xdr:row>
      <xdr:rowOff>53060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2552497"/>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50774</xdr:rowOff>
    </xdr:from>
    <xdr:to>
      <xdr:col>4</xdr:col>
      <xdr:colOff>155575</xdr:colOff>
      <xdr:row>73</xdr:row>
      <xdr:rowOff>53060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239517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50774</xdr:rowOff>
    </xdr:from>
    <xdr:to>
      <xdr:col>2</xdr:col>
      <xdr:colOff>638175</xdr:colOff>
      <xdr:row>73</xdr:row>
      <xdr:rowOff>28418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2395174"/>
          <a:ext cx="889000" cy="1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102845</xdr:rowOff>
    </xdr:from>
    <xdr:to>
      <xdr:col>6</xdr:col>
      <xdr:colOff>561975</xdr:colOff>
      <xdr:row>73</xdr:row>
      <xdr:rowOff>32995</xdr:rowOff>
    </xdr:to>
    <xdr:sp macro="" textlink="">
      <xdr:nvSpPr>
        <xdr:cNvPr id="190" name="円/楕円 189">
          <a:extLst>
            <a:ext uri="{FF2B5EF4-FFF2-40B4-BE49-F238E27FC236}">
              <a16:creationId xmlns:a16="http://schemas.microsoft.com/office/drawing/2014/main" xmlns="" id="{00000000-0008-0000-0600-0000BE000000}"/>
            </a:ext>
          </a:extLst>
        </xdr:cNvPr>
        <xdr:cNvSpPr/>
      </xdr:nvSpPr>
      <xdr:spPr>
        <a:xfrm>
          <a:off x="4584700" y="124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125722</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22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157297</xdr:rowOff>
    </xdr:from>
    <xdr:to>
      <xdr:col>5</xdr:col>
      <xdr:colOff>409575</xdr:colOff>
      <xdr:row>73</xdr:row>
      <xdr:rowOff>87447</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3746500" y="125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103974</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30111" y="1227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2260</xdr:rowOff>
    </xdr:from>
    <xdr:to>
      <xdr:col>4</xdr:col>
      <xdr:colOff>206375</xdr:colOff>
      <xdr:row>73</xdr:row>
      <xdr:rowOff>103860</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2857500" y="125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120387</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41111" y="122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171424</xdr:rowOff>
    </xdr:from>
    <xdr:to>
      <xdr:col>3</xdr:col>
      <xdr:colOff>3175</xdr:colOff>
      <xdr:row>72</xdr:row>
      <xdr:rowOff>101574</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1968500" y="123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118101</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211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149068</xdr:rowOff>
    </xdr:from>
    <xdr:to>
      <xdr:col>1</xdr:col>
      <xdr:colOff>485775</xdr:colOff>
      <xdr:row>73</xdr:row>
      <xdr:rowOff>79218</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079500" y="124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95745</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22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162609</xdr:rowOff>
    </xdr:from>
    <xdr:to>
      <xdr:col>6</xdr:col>
      <xdr:colOff>511175</xdr:colOff>
      <xdr:row>95</xdr:row>
      <xdr:rowOff>102912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278909"/>
          <a:ext cx="8382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102912</xdr:rowOff>
    </xdr:from>
    <xdr:to>
      <xdr:col>5</xdr:col>
      <xdr:colOff>358775</xdr:colOff>
      <xdr:row>95</xdr:row>
      <xdr:rowOff>125985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390662"/>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125985</xdr:rowOff>
    </xdr:from>
    <xdr:to>
      <xdr:col>4</xdr:col>
      <xdr:colOff>155575</xdr:colOff>
      <xdr:row>96</xdr:row>
      <xdr:rowOff>26265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413735"/>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26265</xdr:rowOff>
    </xdr:from>
    <xdr:to>
      <xdr:col>2</xdr:col>
      <xdr:colOff>638175</xdr:colOff>
      <xdr:row>96</xdr:row>
      <xdr:rowOff>65046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485465"/>
          <a:ext cx="889000" cy="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111809</xdr:rowOff>
    </xdr:from>
    <xdr:to>
      <xdr:col>6</xdr:col>
      <xdr:colOff>561975</xdr:colOff>
      <xdr:row>95</xdr:row>
      <xdr:rowOff>41959</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2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90236</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20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52112</xdr:rowOff>
    </xdr:from>
    <xdr:to>
      <xdr:col>5</xdr:col>
      <xdr:colOff>409575</xdr:colOff>
      <xdr:row>95</xdr:row>
      <xdr:rowOff>153712</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3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144839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4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75185</xdr:rowOff>
    </xdr:from>
    <xdr:to>
      <xdr:col>4</xdr:col>
      <xdr:colOff>206375</xdr:colOff>
      <xdr:row>96</xdr:row>
      <xdr:rowOff>5335</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167912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146915</xdr:rowOff>
    </xdr:from>
    <xdr:to>
      <xdr:col>3</xdr:col>
      <xdr:colOff>3175</xdr:colOff>
      <xdr:row>96</xdr:row>
      <xdr:rowOff>77065</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4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93592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2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14246</xdr:rowOff>
    </xdr:from>
    <xdr:to>
      <xdr:col>1</xdr:col>
      <xdr:colOff>485775</xdr:colOff>
      <xdr:row>96</xdr:row>
      <xdr:rowOff>115846</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4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132373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2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68037</xdr:rowOff>
    </xdr:from>
    <xdr:to>
      <xdr:col>15</xdr:col>
      <xdr:colOff>180975</xdr:colOff>
      <xdr:row>36</xdr:row>
      <xdr:rowOff>75235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240237"/>
          <a:ext cx="8382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75235</xdr:rowOff>
    </xdr:from>
    <xdr:to>
      <xdr:col>14</xdr:col>
      <xdr:colOff>28575</xdr:colOff>
      <xdr:row>36</xdr:row>
      <xdr:rowOff>131072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247435"/>
          <a:ext cx="889000" cy="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113085</xdr:rowOff>
    </xdr:from>
    <xdr:to>
      <xdr:col>12</xdr:col>
      <xdr:colOff>511175</xdr:colOff>
      <xdr:row>36</xdr:row>
      <xdr:rowOff>131072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285285"/>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113085</xdr:rowOff>
    </xdr:from>
    <xdr:to>
      <xdr:col>11</xdr:col>
      <xdr:colOff>307975</xdr:colOff>
      <xdr:row>36</xdr:row>
      <xdr:rowOff>136885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285285"/>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17237</xdr:rowOff>
    </xdr:from>
    <xdr:to>
      <xdr:col>15</xdr:col>
      <xdr:colOff>231775</xdr:colOff>
      <xdr:row>36</xdr:row>
      <xdr:rowOff>118837</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10426700" y="61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40114</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0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24435</xdr:rowOff>
    </xdr:from>
    <xdr:to>
      <xdr:col>14</xdr:col>
      <xdr:colOff>79375</xdr:colOff>
      <xdr:row>36</xdr:row>
      <xdr:rowOff>126035</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9588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142562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5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80272</xdr:rowOff>
    </xdr:from>
    <xdr:to>
      <xdr:col>12</xdr:col>
      <xdr:colOff>561975</xdr:colOff>
      <xdr:row>37</xdr:row>
      <xdr:rowOff>10422</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8699500" y="6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26949</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0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62285</xdr:rowOff>
    </xdr:from>
    <xdr:to>
      <xdr:col>11</xdr:col>
      <xdr:colOff>358775</xdr:colOff>
      <xdr:row>36</xdr:row>
      <xdr:rowOff>163885</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7810500" y="6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8962</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86085</xdr:rowOff>
    </xdr:from>
    <xdr:to>
      <xdr:col>10</xdr:col>
      <xdr:colOff>155575</xdr:colOff>
      <xdr:row>37</xdr:row>
      <xdr:rowOff>16235</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6921500" y="62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32762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03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116532</xdr:rowOff>
    </xdr:from>
    <xdr:to>
      <xdr:col>15</xdr:col>
      <xdr:colOff>180975</xdr:colOff>
      <xdr:row>58</xdr:row>
      <xdr:rowOff>144525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10060632"/>
          <a:ext cx="838200" cy="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a:extLst>
            <a:ext uri="{FF2B5EF4-FFF2-40B4-BE49-F238E27FC236}">
              <a16:creationId xmlns:a16="http://schemas.microsoft.com/office/drawing/2014/main" xmlns="" id="{00000000-0008-0000-0600-00005D010000}"/>
            </a:ext>
          </a:extLst>
        </xdr:cNvPr>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116532</xdr:rowOff>
    </xdr:from>
    <xdr:to>
      <xdr:col>14</xdr:col>
      <xdr:colOff>28575</xdr:colOff>
      <xdr:row>58</xdr:row>
      <xdr:rowOff>118705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10060632"/>
          <a:ext cx="8890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115493</xdr:rowOff>
    </xdr:from>
    <xdr:to>
      <xdr:col>12</xdr:col>
      <xdr:colOff>511175</xdr:colOff>
      <xdr:row>58</xdr:row>
      <xdr:rowOff>118705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59593"/>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115493</xdr:rowOff>
    </xdr:from>
    <xdr:to>
      <xdr:col>11</xdr:col>
      <xdr:colOff>307975</xdr:colOff>
      <xdr:row>58</xdr:row>
      <xdr:rowOff>119105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5959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93725</xdr:rowOff>
    </xdr:from>
    <xdr:to>
      <xdr:col>15</xdr:col>
      <xdr:colOff>231775</xdr:colOff>
      <xdr:row>59</xdr:row>
      <xdr:rowOff>23875</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10426700" y="100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8652</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65732</xdr:rowOff>
    </xdr:from>
    <xdr:to>
      <xdr:col>14</xdr:col>
      <xdr:colOff>79375</xdr:colOff>
      <xdr:row>58</xdr:row>
      <xdr:rowOff>167332</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9588500" y="100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158459</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101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67905</xdr:rowOff>
    </xdr:from>
    <xdr:to>
      <xdr:col>12</xdr:col>
      <xdr:colOff>561975</xdr:colOff>
      <xdr:row>58</xdr:row>
      <xdr:rowOff>169505</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8699500" y="100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160632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1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64693</xdr:rowOff>
    </xdr:from>
    <xdr:to>
      <xdr:col>11</xdr:col>
      <xdr:colOff>358775</xdr:colOff>
      <xdr:row>58</xdr:row>
      <xdr:rowOff>166293</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7810500" y="100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157420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1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68305</xdr:rowOff>
    </xdr:from>
    <xdr:to>
      <xdr:col>10</xdr:col>
      <xdr:colOff>155575</xdr:colOff>
      <xdr:row>58</xdr:row>
      <xdr:rowOff>169905</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6921500" y="100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161032</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1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137192</xdr:rowOff>
    </xdr:from>
    <xdr:to>
      <xdr:col>15</xdr:col>
      <xdr:colOff>180975</xdr:colOff>
      <xdr:row>77</xdr:row>
      <xdr:rowOff>133848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167392"/>
          <a:ext cx="8382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137192</xdr:rowOff>
    </xdr:from>
    <xdr:to>
      <xdr:col>14</xdr:col>
      <xdr:colOff>28575</xdr:colOff>
      <xdr:row>77</xdr:row>
      <xdr:rowOff>27287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8750300" y="13167392"/>
          <a:ext cx="889000" cy="6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83048</xdr:rowOff>
    </xdr:from>
    <xdr:to>
      <xdr:col>15</xdr:col>
      <xdr:colOff>231775</xdr:colOff>
      <xdr:row>78</xdr:row>
      <xdr:rowOff>13198</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10426700" y="132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169425</xdr:rowOff>
    </xdr:from>
    <xdr:ext cx="534377" cy="259045"/>
    <xdr:sp macro="" textlink="">
      <xdr:nvSpPr>
        <xdr:cNvPr id="414" name="普通建設事業費 （ うち新規整備　）該当値テキスト">
          <a:extLst>
            <a:ext uri="{FF2B5EF4-FFF2-40B4-BE49-F238E27FC236}">
              <a16:creationId xmlns:a16="http://schemas.microsoft.com/office/drawing/2014/main" xmlns="" id="{00000000-0008-0000-0600-00009E010000}"/>
            </a:ext>
          </a:extLst>
        </xdr:cNvPr>
        <xdr:cNvSpPr txBox="1"/>
      </xdr:nvSpPr>
      <xdr:spPr>
        <a:xfrm>
          <a:off x="10528300" y="13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86392</xdr:rowOff>
    </xdr:from>
    <xdr:to>
      <xdr:col>14</xdr:col>
      <xdr:colOff>79375</xdr:colOff>
      <xdr:row>77</xdr:row>
      <xdr:rowOff>16542</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9588500" y="131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33068</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28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147937</xdr:rowOff>
    </xdr:from>
    <xdr:to>
      <xdr:col>12</xdr:col>
      <xdr:colOff>561975</xdr:colOff>
      <xdr:row>77</xdr:row>
      <xdr:rowOff>78087</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86995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69214</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483111" y="13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a:extLst>
            <a:ext uri="{FF2B5EF4-FFF2-40B4-BE49-F238E27FC236}">
              <a16:creationId xmlns:a16="http://schemas.microsoft.com/office/drawing/2014/main" xmlns="" id="{00000000-0008-0000-0600-0000B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a:extLst>
            <a:ext uri="{FF2B5EF4-FFF2-40B4-BE49-F238E27FC236}">
              <a16:creationId xmlns:a16="http://schemas.microsoft.com/office/drawing/2014/main" xmlns="" id="{00000000-0008-0000-0600-0000BB010000}"/>
            </a:ext>
          </a:extLst>
        </xdr:cNvPr>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90937</xdr:rowOff>
    </xdr:from>
    <xdr:to>
      <xdr:col>15</xdr:col>
      <xdr:colOff>180975</xdr:colOff>
      <xdr:row>98</xdr:row>
      <xdr:rowOff>130880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flipV="1">
          <a:off x="9639300" y="16893037"/>
          <a:ext cx="838200" cy="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a:extLst>
            <a:ext uri="{FF2B5EF4-FFF2-40B4-BE49-F238E27FC236}">
              <a16:creationId xmlns:a16="http://schemas.microsoft.com/office/drawing/2014/main" xmlns="" id="{00000000-0008-0000-0600-0000BE010000}"/>
            </a:ext>
          </a:extLst>
        </xdr:cNvPr>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a:extLst>
            <a:ext uri="{FF2B5EF4-FFF2-40B4-BE49-F238E27FC236}">
              <a16:creationId xmlns:a16="http://schemas.microsoft.com/office/drawing/2014/main" xmlns="" id="{00000000-0008-0000-0600-0000BF010000}"/>
            </a:ext>
          </a:extLst>
        </xdr:cNvPr>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117450</xdr:rowOff>
    </xdr:from>
    <xdr:to>
      <xdr:col>14</xdr:col>
      <xdr:colOff>28575</xdr:colOff>
      <xdr:row>98</xdr:row>
      <xdr:rowOff>130880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8750300" y="16919550"/>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40137</xdr:rowOff>
    </xdr:from>
    <xdr:to>
      <xdr:col>15</xdr:col>
      <xdr:colOff>231775</xdr:colOff>
      <xdr:row>98</xdr:row>
      <xdr:rowOff>141737</xdr:rowOff>
    </xdr:to>
    <xdr:sp macro="" textlink="">
      <xdr:nvSpPr>
        <xdr:cNvPr id="458" name="円/楕円 457">
          <a:extLst>
            <a:ext uri="{FF2B5EF4-FFF2-40B4-BE49-F238E27FC236}">
              <a16:creationId xmlns:a16="http://schemas.microsoft.com/office/drawing/2014/main" xmlns="" id="{00000000-0008-0000-0600-0000CA010000}"/>
            </a:ext>
          </a:extLst>
        </xdr:cNvPr>
        <xdr:cNvSpPr/>
      </xdr:nvSpPr>
      <xdr:spPr>
        <a:xfrm>
          <a:off x="10426700" y="168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a:extLst>
            <a:ext uri="{FF2B5EF4-FFF2-40B4-BE49-F238E27FC236}">
              <a16:creationId xmlns:a16="http://schemas.microsoft.com/office/drawing/2014/main" xmlns="" id="{00000000-0008-0000-0600-0000CB010000}"/>
            </a:ext>
          </a:extLst>
        </xdr:cNvPr>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80080</xdr:rowOff>
    </xdr:from>
    <xdr:to>
      <xdr:col>14</xdr:col>
      <xdr:colOff>79375</xdr:colOff>
      <xdr:row>99</xdr:row>
      <xdr:rowOff>10230</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9588500" y="168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1357</xdr:rowOff>
    </xdr:from>
    <xdr:ext cx="469744"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404427" y="169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66650</xdr:rowOff>
    </xdr:from>
    <xdr:to>
      <xdr:col>12</xdr:col>
      <xdr:colOff>561975</xdr:colOff>
      <xdr:row>98</xdr:row>
      <xdr:rowOff>168250</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8699500" y="168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159377</xdr:rowOff>
    </xdr:from>
    <xdr:ext cx="469744"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515427" y="169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xmlns=""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a16="http://schemas.microsoft.com/office/drawing/2014/main" xmlns=""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a:extLst>
            <a:ext uri="{FF2B5EF4-FFF2-40B4-BE49-F238E27FC236}">
              <a16:creationId xmlns:a16="http://schemas.microsoft.com/office/drawing/2014/main" xmlns="" id="{00000000-0008-0000-0600-0000EA010000}"/>
            </a:ext>
          </a:extLst>
        </xdr:cNvPr>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a:extLst>
            <a:ext uri="{FF2B5EF4-FFF2-40B4-BE49-F238E27FC236}">
              <a16:creationId xmlns:a16="http://schemas.microsoft.com/office/drawing/2014/main" xmlns="" id="{00000000-0008-0000-0600-0000ED010000}"/>
            </a:ext>
          </a:extLst>
        </xdr:cNvPr>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a:extLst>
            <a:ext uri="{FF2B5EF4-FFF2-40B4-BE49-F238E27FC236}">
              <a16:creationId xmlns:a16="http://schemas.microsoft.com/office/drawing/2014/main" xmlns="" id="{00000000-0008-0000-0600-0000EE010000}"/>
            </a:ext>
          </a:extLst>
        </xdr:cNvPr>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28048</xdr:rowOff>
    </xdr:from>
    <xdr:to>
      <xdr:col>22</xdr:col>
      <xdr:colOff>365125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4592300" y="6714598"/>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17590</xdr:rowOff>
    </xdr:from>
    <xdr:to>
      <xdr:col>21</xdr:col>
      <xdr:colOff>161925</xdr:colOff>
      <xdr:row>39</xdr:row>
      <xdr:rowOff>28048</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3703300" y="6704140"/>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17590</xdr:rowOff>
    </xdr:from>
    <xdr:to>
      <xdr:col>19</xdr:col>
      <xdr:colOff>644525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2814300" y="670414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a:extLst>
            <a:ext uri="{FF2B5EF4-FFF2-40B4-BE49-F238E27FC236}">
              <a16:creationId xmlns:a16="http://schemas.microsoft.com/office/drawing/2014/main" xmlns="" id="{00000000-0008-0000-0600-000000020000}"/>
            </a:ext>
          </a:extLst>
        </xdr:cNvPr>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148698</xdr:rowOff>
    </xdr:from>
    <xdr:to>
      <xdr:col>21</xdr:col>
      <xdr:colOff>212725</xdr:colOff>
      <xdr:row>39</xdr:row>
      <xdr:rowOff>78848</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4541500" y="66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69975</xdr:rowOff>
    </xdr:from>
    <xdr:ext cx="378565"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403017" y="675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138240</xdr:rowOff>
    </xdr:from>
    <xdr:to>
      <xdr:col>20</xdr:col>
      <xdr:colOff>9525</xdr:colOff>
      <xdr:row>39</xdr:row>
      <xdr:rowOff>68390</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3652500" y="66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59517</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7" y="67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a16="http://schemas.microsoft.com/office/drawing/2014/main" xmlns=""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a16="http://schemas.microsoft.com/office/drawing/2014/main" xmlns=""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a16="http://schemas.microsoft.com/office/drawing/2014/main" xmlns=""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a16="http://schemas.microsoft.com/office/drawing/2014/main" xmlns=""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a16="http://schemas.microsoft.com/office/drawing/2014/main" xmlns=""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a16="http://schemas.microsoft.com/office/drawing/2014/main" xmlns=""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a16="http://schemas.microsoft.com/office/drawing/2014/main" xmlns=""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a16="http://schemas.microsoft.com/office/drawing/2014/main" xmlns=""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a:extLst>
            <a:ext uri="{FF2B5EF4-FFF2-40B4-BE49-F238E27FC236}">
              <a16:creationId xmlns:a16="http://schemas.microsoft.com/office/drawing/2014/main" xmlns="" id="{00000000-0008-0000-0600-000052020000}"/>
            </a:ext>
          </a:extLst>
        </xdr:cNvPr>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a:extLst>
            <a:ext uri="{FF2B5EF4-FFF2-40B4-BE49-F238E27FC236}">
              <a16:creationId xmlns:a16="http://schemas.microsoft.com/office/drawing/2014/main" xmlns="" id="{00000000-0008-0000-0600-000054020000}"/>
            </a:ext>
          </a:extLst>
        </xdr:cNvPr>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134877</xdr:rowOff>
    </xdr:from>
    <xdr:to>
      <xdr:col>23</xdr:col>
      <xdr:colOff>517525</xdr:colOff>
      <xdr:row>77</xdr:row>
      <xdr:rowOff>149902</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flipV="1">
          <a:off x="15481300" y="13336527"/>
          <a:ext cx="8382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a:extLst>
            <a:ext uri="{FF2B5EF4-FFF2-40B4-BE49-F238E27FC236}">
              <a16:creationId xmlns:a16="http://schemas.microsoft.com/office/drawing/2014/main" xmlns="" id="{00000000-0008-0000-0600-000057020000}"/>
            </a:ext>
          </a:extLst>
        </xdr:cNvPr>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a:extLst>
            <a:ext uri="{FF2B5EF4-FFF2-40B4-BE49-F238E27FC236}">
              <a16:creationId xmlns:a16="http://schemas.microsoft.com/office/drawing/2014/main" xmlns="" id="{00000000-0008-0000-0600-000058020000}"/>
            </a:ext>
          </a:extLst>
        </xdr:cNvPr>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149902</xdr:rowOff>
    </xdr:from>
    <xdr:to>
      <xdr:col>22</xdr:col>
      <xdr:colOff>365125</xdr:colOff>
      <xdr:row>77</xdr:row>
      <xdr:rowOff>165669</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flipV="1">
          <a:off x="14592300" y="13351552"/>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165669</xdr:rowOff>
    </xdr:from>
    <xdr:to>
      <xdr:col>21</xdr:col>
      <xdr:colOff>161925</xdr:colOff>
      <xdr:row>78</xdr:row>
      <xdr:rowOff>20379</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flipV="1">
          <a:off x="13703300" y="13367319"/>
          <a:ext cx="889000" cy="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a:extLst>
            <a:ext uri="{FF2B5EF4-FFF2-40B4-BE49-F238E27FC236}">
              <a16:creationId xmlns:a16="http://schemas.microsoft.com/office/drawing/2014/main" xmlns="" id="{00000000-0008-0000-0600-00005D020000}"/>
            </a:ext>
          </a:extLst>
        </xdr:cNvPr>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17422</xdr:rowOff>
    </xdr:from>
    <xdr:to>
      <xdr:col>19</xdr:col>
      <xdr:colOff>644525</xdr:colOff>
      <xdr:row>78</xdr:row>
      <xdr:rowOff>20379</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814300" y="13390522"/>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84077</xdr:rowOff>
    </xdr:from>
    <xdr:to>
      <xdr:col>23</xdr:col>
      <xdr:colOff>568325</xdr:colOff>
      <xdr:row>78</xdr:row>
      <xdr:rowOff>14227</xdr:rowOff>
    </xdr:to>
    <xdr:sp macro="" textlink="">
      <xdr:nvSpPr>
        <xdr:cNvPr id="617" name="円/楕円 616">
          <a:extLst>
            <a:ext uri="{FF2B5EF4-FFF2-40B4-BE49-F238E27FC236}">
              <a16:creationId xmlns:a16="http://schemas.microsoft.com/office/drawing/2014/main" xmlns="" id="{00000000-0008-0000-0600-000069020000}"/>
            </a:ext>
          </a:extLst>
        </xdr:cNvPr>
        <xdr:cNvSpPr/>
      </xdr:nvSpPr>
      <xdr:spPr>
        <a:xfrm>
          <a:off x="16268700" y="132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62504</xdr:rowOff>
    </xdr:from>
    <xdr:ext cx="534377" cy="259045"/>
    <xdr:sp macro="" textlink="">
      <xdr:nvSpPr>
        <xdr:cNvPr id="618" name="公債費該当値テキスト">
          <a:extLst>
            <a:ext uri="{FF2B5EF4-FFF2-40B4-BE49-F238E27FC236}">
              <a16:creationId xmlns:a16="http://schemas.microsoft.com/office/drawing/2014/main" xmlns="" id="{00000000-0008-0000-0600-00006A020000}"/>
            </a:ext>
          </a:extLst>
        </xdr:cNvPr>
        <xdr:cNvSpPr txBox="1"/>
      </xdr:nvSpPr>
      <xdr:spPr>
        <a:xfrm>
          <a:off x="16370300" y="132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99102</xdr:rowOff>
    </xdr:from>
    <xdr:to>
      <xdr:col>22</xdr:col>
      <xdr:colOff>415925</xdr:colOff>
      <xdr:row>78</xdr:row>
      <xdr:rowOff>29252</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5430500" y="133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20379</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214111" y="133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114869</xdr:rowOff>
    </xdr:from>
    <xdr:to>
      <xdr:col>21</xdr:col>
      <xdr:colOff>212725</xdr:colOff>
      <xdr:row>78</xdr:row>
      <xdr:rowOff>45019</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4541500" y="133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36146</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325111" y="134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141029</xdr:rowOff>
    </xdr:from>
    <xdr:to>
      <xdr:col>20</xdr:col>
      <xdr:colOff>9525</xdr:colOff>
      <xdr:row>78</xdr:row>
      <xdr:rowOff>71179</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3652500" y="133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62306</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34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138072</xdr:rowOff>
    </xdr:from>
    <xdr:to>
      <xdr:col>18</xdr:col>
      <xdr:colOff>492125</xdr:colOff>
      <xdr:row>78</xdr:row>
      <xdr:rowOff>68222</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2763500" y="133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59349</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34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a:extLst>
            <a:ext uri="{FF2B5EF4-FFF2-40B4-BE49-F238E27FC236}">
              <a16:creationId xmlns:a16="http://schemas.microsoft.com/office/drawing/2014/main" xmlns="" id="{00000000-0008-0000-0600-00008B020000}"/>
            </a:ext>
          </a:extLst>
        </xdr:cNvPr>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a:extLst>
            <a:ext uri="{FF2B5EF4-FFF2-40B4-BE49-F238E27FC236}">
              <a16:creationId xmlns:a16="http://schemas.microsoft.com/office/drawing/2014/main" xmlns="" id="{00000000-0008-0000-0600-00008D020000}"/>
            </a:ext>
          </a:extLst>
        </xdr:cNvPr>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90094</xdr:rowOff>
    </xdr:from>
    <xdr:to>
      <xdr:col>23</xdr:col>
      <xdr:colOff>517525</xdr:colOff>
      <xdr:row>98</xdr:row>
      <xdr:rowOff>138309</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5481300" y="16720744"/>
          <a:ext cx="838200" cy="2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a:extLst>
            <a:ext uri="{FF2B5EF4-FFF2-40B4-BE49-F238E27FC236}">
              <a16:creationId xmlns:a16="http://schemas.microsoft.com/office/drawing/2014/main" xmlns="" id="{00000000-0008-0000-0600-000090020000}"/>
            </a:ext>
          </a:extLst>
        </xdr:cNvPr>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90094</xdr:rowOff>
    </xdr:from>
    <xdr:to>
      <xdr:col>22</xdr:col>
      <xdr:colOff>365125</xdr:colOff>
      <xdr:row>98</xdr:row>
      <xdr:rowOff>159531</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flipV="1">
          <a:off x="14592300" y="16720744"/>
          <a:ext cx="889000" cy="2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103009</xdr:rowOff>
    </xdr:from>
    <xdr:to>
      <xdr:col>21</xdr:col>
      <xdr:colOff>161925</xdr:colOff>
      <xdr:row>98</xdr:row>
      <xdr:rowOff>159531</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3703300" y="16905109"/>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99676</xdr:rowOff>
    </xdr:from>
    <xdr:to>
      <xdr:col>19</xdr:col>
      <xdr:colOff>644525</xdr:colOff>
      <xdr:row>98</xdr:row>
      <xdr:rowOff>103009</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814300" y="16901776"/>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87509</xdr:rowOff>
    </xdr:from>
    <xdr:to>
      <xdr:col>23</xdr:col>
      <xdr:colOff>568325</xdr:colOff>
      <xdr:row>99</xdr:row>
      <xdr:rowOff>17659</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62687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2436</xdr:rowOff>
    </xdr:from>
    <xdr:ext cx="469744" cy="259045"/>
    <xdr:sp macro="" textlink="">
      <xdr:nvSpPr>
        <xdr:cNvPr id="675" name="積立金該当値テキスト">
          <a:extLst>
            <a:ext uri="{FF2B5EF4-FFF2-40B4-BE49-F238E27FC236}">
              <a16:creationId xmlns:a16="http://schemas.microsoft.com/office/drawing/2014/main" xmlns="" id="{00000000-0008-0000-0600-0000A3020000}"/>
            </a:ext>
          </a:extLst>
        </xdr:cNvPr>
        <xdr:cNvSpPr txBox="1"/>
      </xdr:nvSpPr>
      <xdr:spPr>
        <a:xfrm>
          <a:off x="16370300" y="168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39294</xdr:rowOff>
    </xdr:from>
    <xdr:to>
      <xdr:col>22</xdr:col>
      <xdr:colOff>415925</xdr:colOff>
      <xdr:row>97</xdr:row>
      <xdr:rowOff>140894</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5430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132021</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14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108731</xdr:rowOff>
    </xdr:from>
    <xdr:to>
      <xdr:col>21</xdr:col>
      <xdr:colOff>212725</xdr:colOff>
      <xdr:row>99</xdr:row>
      <xdr:rowOff>38881</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4541500" y="169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30008</xdr:rowOff>
    </xdr:from>
    <xdr:ext cx="469744"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57427" y="1700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52209</xdr:rowOff>
    </xdr:from>
    <xdr:to>
      <xdr:col>20</xdr:col>
      <xdr:colOff>9525</xdr:colOff>
      <xdr:row>98</xdr:row>
      <xdr:rowOff>153809</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3652500" y="168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144936</xdr:rowOff>
    </xdr:from>
    <xdr:ext cx="469744"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68427" y="169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48876</xdr:rowOff>
    </xdr:from>
    <xdr:to>
      <xdr:col>18</xdr:col>
      <xdr:colOff>492125</xdr:colOff>
      <xdr:row>98</xdr:row>
      <xdr:rowOff>150476</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2763500" y="168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141603</xdr:rowOff>
    </xdr:from>
    <xdr:ext cx="469744"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79427" y="169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xmlns=""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a:extLst>
            <a:ext uri="{FF2B5EF4-FFF2-40B4-BE49-F238E27FC236}">
              <a16:creationId xmlns:a16="http://schemas.microsoft.com/office/drawing/2014/main" xmlns="" id="{00000000-0008-0000-0600-0000C6020000}"/>
            </a:ext>
          </a:extLst>
        </xdr:cNvPr>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a:extLst>
            <a:ext uri="{FF2B5EF4-FFF2-40B4-BE49-F238E27FC236}">
              <a16:creationId xmlns:a16="http://schemas.microsoft.com/office/drawing/2014/main" xmlns="" id="{00000000-0008-0000-0600-0000C9020000}"/>
            </a:ext>
          </a:extLst>
        </xdr:cNvPr>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a16="http://schemas.microsoft.com/office/drawing/2014/main" xmlns=""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a:extLst>
            <a:ext uri="{FF2B5EF4-FFF2-40B4-BE49-F238E27FC236}">
              <a16:creationId xmlns:a16="http://schemas.microsoft.com/office/drawing/2014/main" xmlns="" id="{00000000-0008-0000-0600-0000FF02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a:extLst>
            <a:ext uri="{FF2B5EF4-FFF2-40B4-BE49-F238E27FC236}">
              <a16:creationId xmlns:a16="http://schemas.microsoft.com/office/drawing/2014/main" xmlns="" id="{00000000-0008-0000-0600-000001030000}"/>
            </a:ext>
          </a:extLst>
        </xdr:cNvPr>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72034</xdr:rowOff>
    </xdr:from>
    <xdr:to>
      <xdr:col>32</xdr:col>
      <xdr:colOff>187325</xdr:colOff>
      <xdr:row>59</xdr:row>
      <xdr:rowOff>75626</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flipV="1">
          <a:off x="21323300" y="1018758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a:extLst>
            <a:ext uri="{FF2B5EF4-FFF2-40B4-BE49-F238E27FC236}">
              <a16:creationId xmlns:a16="http://schemas.microsoft.com/office/drawing/2014/main" xmlns="" id="{00000000-0008-0000-0600-000004030000}"/>
            </a:ext>
          </a:extLst>
        </xdr:cNvPr>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73700</xdr:rowOff>
    </xdr:from>
    <xdr:to>
      <xdr:col>31</xdr:col>
      <xdr:colOff>34925</xdr:colOff>
      <xdr:row>59</xdr:row>
      <xdr:rowOff>75626</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20434300" y="10189250"/>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73700</xdr:rowOff>
    </xdr:from>
    <xdr:to>
      <xdr:col>29</xdr:col>
      <xdr:colOff>517525</xdr:colOff>
      <xdr:row>59</xdr:row>
      <xdr:rowOff>76443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19545300" y="1018925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a:extLst>
            <a:ext uri="{FF2B5EF4-FFF2-40B4-BE49-F238E27FC236}">
              <a16:creationId xmlns:a16="http://schemas.microsoft.com/office/drawing/2014/main" xmlns="" id="{00000000-0008-0000-0600-00000A030000}"/>
            </a:ext>
          </a:extLst>
        </xdr:cNvPr>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75202</xdr:rowOff>
    </xdr:from>
    <xdr:to>
      <xdr:col>28</xdr:col>
      <xdr:colOff>314325</xdr:colOff>
      <xdr:row>59</xdr:row>
      <xdr:rowOff>76443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656300" y="1019075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21234</xdr:rowOff>
    </xdr:from>
    <xdr:to>
      <xdr:col>32</xdr:col>
      <xdr:colOff>238125</xdr:colOff>
      <xdr:row>59</xdr:row>
      <xdr:rowOff>122834</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2110700" y="101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130028</xdr:rowOff>
    </xdr:from>
    <xdr:ext cx="378565" cy="259045"/>
    <xdr:sp macro="" textlink="">
      <xdr:nvSpPr>
        <xdr:cNvPr id="791" name="貸付金該当値テキスト">
          <a:extLst>
            <a:ext uri="{FF2B5EF4-FFF2-40B4-BE49-F238E27FC236}">
              <a16:creationId xmlns:a16="http://schemas.microsoft.com/office/drawing/2014/main" xmlns="" id="{00000000-0008-0000-0600-000017030000}"/>
            </a:ext>
          </a:extLst>
        </xdr:cNvPr>
        <xdr:cNvSpPr txBox="1"/>
      </xdr:nvSpPr>
      <xdr:spPr>
        <a:xfrm>
          <a:off x="22212300" y="1007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24826</xdr:rowOff>
    </xdr:from>
    <xdr:to>
      <xdr:col>31</xdr:col>
      <xdr:colOff>85725</xdr:colOff>
      <xdr:row>59</xdr:row>
      <xdr:rowOff>126426</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1272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117553</xdr:rowOff>
    </xdr:from>
    <xdr:ext cx="378565"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134017" y="1023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22900</xdr:rowOff>
    </xdr:from>
    <xdr:to>
      <xdr:col>29</xdr:col>
      <xdr:colOff>568325</xdr:colOff>
      <xdr:row>59</xdr:row>
      <xdr:rowOff>124500</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0383500" y="101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115627</xdr:rowOff>
    </xdr:from>
    <xdr:ext cx="378565"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5017" y="1023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25643</xdr:rowOff>
    </xdr:from>
    <xdr:to>
      <xdr:col>28</xdr:col>
      <xdr:colOff>365125</xdr:colOff>
      <xdr:row>59</xdr:row>
      <xdr:rowOff>127243</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9494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118370</xdr:rowOff>
    </xdr:from>
    <xdr:ext cx="378565"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56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24402</xdr:rowOff>
    </xdr:from>
    <xdr:to>
      <xdr:col>27</xdr:col>
      <xdr:colOff>161925</xdr:colOff>
      <xdr:row>59</xdr:row>
      <xdr:rowOff>126002</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8605500" y="101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117129</xdr:rowOff>
    </xdr:from>
    <xdr:ext cx="378565"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67017" y="1023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a:extLst>
            <a:ext uri="{FF2B5EF4-FFF2-40B4-BE49-F238E27FC236}">
              <a16:creationId xmlns:a16="http://schemas.microsoft.com/office/drawing/2014/main" xmlns="" id="{00000000-0008-0000-0600-000038030000}"/>
            </a:ext>
          </a:extLst>
        </xdr:cNvPr>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a:extLst>
            <a:ext uri="{FF2B5EF4-FFF2-40B4-BE49-F238E27FC236}">
              <a16:creationId xmlns:a16="http://schemas.microsoft.com/office/drawing/2014/main" xmlns="" id="{00000000-0008-0000-0600-00003A030000}"/>
            </a:ext>
          </a:extLst>
        </xdr:cNvPr>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112443</xdr:rowOff>
    </xdr:from>
    <xdr:to>
      <xdr:col>32</xdr:col>
      <xdr:colOff>187325</xdr:colOff>
      <xdr:row>77</xdr:row>
      <xdr:rowOff>119728</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flipV="1">
          <a:off x="21323300" y="13314093"/>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a:extLst>
            <a:ext uri="{FF2B5EF4-FFF2-40B4-BE49-F238E27FC236}">
              <a16:creationId xmlns:a16="http://schemas.microsoft.com/office/drawing/2014/main" xmlns="" id="{00000000-0008-0000-0600-00003D030000}"/>
            </a:ext>
          </a:extLst>
        </xdr:cNvPr>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a:extLst>
            <a:ext uri="{FF2B5EF4-FFF2-40B4-BE49-F238E27FC236}">
              <a16:creationId xmlns:a16="http://schemas.microsoft.com/office/drawing/2014/main" xmlns="" id="{00000000-0008-0000-0600-00003E030000}"/>
            </a:ext>
          </a:extLst>
        </xdr:cNvPr>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102629</xdr:rowOff>
    </xdr:from>
    <xdr:to>
      <xdr:col>31</xdr:col>
      <xdr:colOff>34925</xdr:colOff>
      <xdr:row>77</xdr:row>
      <xdr:rowOff>119728</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20434300" y="13304279"/>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96806</xdr:rowOff>
    </xdr:from>
    <xdr:to>
      <xdr:col>29</xdr:col>
      <xdr:colOff>517525</xdr:colOff>
      <xdr:row>77</xdr:row>
      <xdr:rowOff>102629</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9545300" y="13298456"/>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a:extLst>
            <a:ext uri="{FF2B5EF4-FFF2-40B4-BE49-F238E27FC236}">
              <a16:creationId xmlns:a16="http://schemas.microsoft.com/office/drawing/2014/main" xmlns="" id="{00000000-0008-0000-0600-000043030000}"/>
            </a:ext>
          </a:extLst>
        </xdr:cNvPr>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84714</xdr:rowOff>
    </xdr:from>
    <xdr:to>
      <xdr:col>28</xdr:col>
      <xdr:colOff>314325</xdr:colOff>
      <xdr:row>77</xdr:row>
      <xdr:rowOff>96806</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656300" y="13286364"/>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61643</xdr:rowOff>
    </xdr:from>
    <xdr:to>
      <xdr:col>32</xdr:col>
      <xdr:colOff>238125</xdr:colOff>
      <xdr:row>77</xdr:row>
      <xdr:rowOff>163243</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2110700" y="132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40070</xdr:rowOff>
    </xdr:from>
    <xdr:ext cx="534377" cy="259045"/>
    <xdr:sp macro="" textlink="">
      <xdr:nvSpPr>
        <xdr:cNvPr id="848" name="繰出金該当値テキスト">
          <a:extLst>
            <a:ext uri="{FF2B5EF4-FFF2-40B4-BE49-F238E27FC236}">
              <a16:creationId xmlns:a16="http://schemas.microsoft.com/office/drawing/2014/main" xmlns="" id="{00000000-0008-0000-0600-000050030000}"/>
            </a:ext>
          </a:extLst>
        </xdr:cNvPr>
        <xdr:cNvSpPr txBox="1"/>
      </xdr:nvSpPr>
      <xdr:spPr>
        <a:xfrm>
          <a:off x="22212300" y="132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68928</xdr:rowOff>
    </xdr:from>
    <xdr:to>
      <xdr:col>31</xdr:col>
      <xdr:colOff>85725</xdr:colOff>
      <xdr:row>77</xdr:row>
      <xdr:rowOff>170528</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1272500" y="132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161655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36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51829</xdr:rowOff>
    </xdr:from>
    <xdr:to>
      <xdr:col>29</xdr:col>
      <xdr:colOff>568325</xdr:colOff>
      <xdr:row>77</xdr:row>
      <xdr:rowOff>153429</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0383500" y="132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144556</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33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46006</xdr:rowOff>
    </xdr:from>
    <xdr:to>
      <xdr:col>28</xdr:col>
      <xdr:colOff>365125</xdr:colOff>
      <xdr:row>77</xdr:row>
      <xdr:rowOff>147606</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19494500" y="132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138733</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33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33914</xdr:rowOff>
    </xdr:from>
    <xdr:to>
      <xdr:col>27</xdr:col>
      <xdr:colOff>161925</xdr:colOff>
      <xdr:row>77</xdr:row>
      <xdr:rowOff>135514</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18605500" y="132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126641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3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a:extLst>
            <a:ext uri="{FF2B5EF4-FFF2-40B4-BE49-F238E27FC236}">
              <a16:creationId xmlns:a16="http://schemas.microsoft.com/office/drawing/2014/main" xmlns="" id="{00000000-0008-0000-0600-000071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a:extLst>
            <a:ext uri="{FF2B5EF4-FFF2-40B4-BE49-F238E27FC236}">
              <a16:creationId xmlns:a16="http://schemas.microsoft.com/office/drawing/2014/main" xmlns="" id="{00000000-0008-0000-0600-000073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a:extLst>
            <a:ext uri="{FF2B5EF4-FFF2-40B4-BE49-F238E27FC236}">
              <a16:creationId xmlns:a16="http://schemas.microsoft.com/office/drawing/2014/main" xmlns="" id="{00000000-0008-0000-0600-000076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a:extLst>
            <a:ext uri="{FF2B5EF4-FFF2-40B4-BE49-F238E27FC236}">
              <a16:creationId xmlns:a16="http://schemas.microsoft.com/office/drawing/2014/main" xmlns="" id="{00000000-0008-0000-0600-00007C030000}"/>
            </a:ext>
          </a:extLst>
        </xdr:cNvPr>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a:extLst>
            <a:ext uri="{FF2B5EF4-FFF2-40B4-BE49-F238E27FC236}">
              <a16:creationId xmlns:a16="http://schemas.microsoft.com/office/drawing/2014/main" xmlns="" id="{00000000-0008-0000-0600-000089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xmlns=""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物件費が類似団体を大きく下回っている。経費節減に取り組んでいる結果を反映したものと考えられる。</a:t>
          </a:r>
        </a:p>
        <a:p>
          <a:r>
            <a:rPr kumimoji="1" lang="ja-JP" altLang="en-US" sz="1300">
              <a:latin typeface="ＭＳ Ｐゴシック"/>
            </a:rPr>
            <a:t>　人件費についても、職員数、ラスパイレス指数が低いことから類似団体を下回っている。</a:t>
          </a:r>
        </a:p>
        <a:p>
          <a:r>
            <a:rPr kumimoji="1" lang="ja-JP" altLang="en-US" sz="1300">
              <a:latin typeface="ＭＳ Ｐゴシック"/>
            </a:rPr>
            <a:t>　一方、維持補修費は類似団体を大きく上まわっているが、新規整備等から維持補修による長寿命化等にシフトし取り組んでいる結果と考えられる。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埼玉県皆野町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10,077
10,022
63.74
4,062,038
3,980,985
79,053
2,896,335
3,428,960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64262</xdr:rowOff>
    </xdr:from>
    <xdr:to>
      <xdr:col>6</xdr:col>
      <xdr:colOff>511175</xdr:colOff>
      <xdr:row>35</xdr:row>
      <xdr:rowOff>150559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65012"/>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64262</xdr:rowOff>
    </xdr:from>
    <xdr:to>
      <xdr:col>5</xdr:col>
      <xdr:colOff>358775</xdr:colOff>
      <xdr:row>35</xdr:row>
      <xdr:rowOff>127698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65012"/>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127698</xdr:rowOff>
    </xdr:from>
    <xdr:to>
      <xdr:col>4</xdr:col>
      <xdr:colOff>155575</xdr:colOff>
      <xdr:row>36</xdr:row>
      <xdr:rowOff>40068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28448"/>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22923</xdr:rowOff>
    </xdr:from>
    <xdr:to>
      <xdr:col>2</xdr:col>
      <xdr:colOff>638175</xdr:colOff>
      <xdr:row>36</xdr:row>
      <xdr:rowOff>40068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9512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99759</xdr:rowOff>
    </xdr:from>
    <xdr:to>
      <xdr:col>6</xdr:col>
      <xdr:colOff>561975</xdr:colOff>
      <xdr:row>36</xdr:row>
      <xdr:rowOff>29909</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122636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5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xdr:rowOff>
    </xdr:from>
    <xdr:to>
      <xdr:col>5</xdr:col>
      <xdr:colOff>409575</xdr:colOff>
      <xdr:row>35</xdr:row>
      <xdr:rowOff>115062</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131589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76898</xdr:rowOff>
    </xdr:from>
    <xdr:to>
      <xdr:col>4</xdr:col>
      <xdr:colOff>206375</xdr:colOff>
      <xdr:row>36</xdr:row>
      <xdr:rowOff>7048</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169625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1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160718</xdr:rowOff>
    </xdr:from>
    <xdr:to>
      <xdr:col>3</xdr:col>
      <xdr:colOff>3175</xdr:colOff>
      <xdr:row>36</xdr:row>
      <xdr:rowOff>90868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81995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143573</xdr:rowOff>
    </xdr:from>
    <xdr:to>
      <xdr:col>1</xdr:col>
      <xdr:colOff>485775</xdr:colOff>
      <xdr:row>36</xdr:row>
      <xdr:rowOff>73723</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64850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2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6449</xdr:rowOff>
    </xdr:from>
    <xdr:to>
      <xdr:col>6</xdr:col>
      <xdr:colOff>511175</xdr:colOff>
      <xdr:row>57</xdr:row>
      <xdr:rowOff>55283</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779099"/>
          <a:ext cx="8382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a:extLst>
            <a:ext uri="{FF2B5EF4-FFF2-40B4-BE49-F238E27FC236}">
              <a16:creationId xmlns:a16="http://schemas.microsoft.com/office/drawing/2014/main" xmlns="" id="{00000000-0008-0000-0700-000076000000}"/>
            </a:ext>
          </a:extLst>
        </xdr:cNvPr>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6449</xdr:rowOff>
    </xdr:from>
    <xdr:to>
      <xdr:col>5</xdr:col>
      <xdr:colOff>358775</xdr:colOff>
      <xdr:row>57</xdr:row>
      <xdr:rowOff>69671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779099"/>
          <a:ext cx="889000" cy="6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69671</xdr:rowOff>
    </xdr:from>
    <xdr:to>
      <xdr:col>4</xdr:col>
      <xdr:colOff>155575</xdr:colOff>
      <xdr:row>57</xdr:row>
      <xdr:rowOff>71829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842321"/>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70430</xdr:rowOff>
    </xdr:from>
    <xdr:to>
      <xdr:col>2</xdr:col>
      <xdr:colOff>638175</xdr:colOff>
      <xdr:row>57</xdr:row>
      <xdr:rowOff>71829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843080"/>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4483</xdr:rowOff>
    </xdr:from>
    <xdr:to>
      <xdr:col>6</xdr:col>
      <xdr:colOff>561975</xdr:colOff>
      <xdr:row>57</xdr:row>
      <xdr:rowOff>106083</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4584700" y="97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90860</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127099</xdr:rowOff>
    </xdr:from>
    <xdr:to>
      <xdr:col>5</xdr:col>
      <xdr:colOff>409575</xdr:colOff>
      <xdr:row>57</xdr:row>
      <xdr:rowOff>57249</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3746500" y="972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48376</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8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18871</xdr:rowOff>
    </xdr:from>
    <xdr:to>
      <xdr:col>4</xdr:col>
      <xdr:colOff>206375</xdr:colOff>
      <xdr:row>57</xdr:row>
      <xdr:rowOff>120471</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2857500" y="9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111598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21029</xdr:rowOff>
    </xdr:from>
    <xdr:to>
      <xdr:col>3</xdr:col>
      <xdr:colOff>3175</xdr:colOff>
      <xdr:row>57</xdr:row>
      <xdr:rowOff>122629</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1968500" y="97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113756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8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19630</xdr:rowOff>
    </xdr:from>
    <xdr:to>
      <xdr:col>1</xdr:col>
      <xdr:colOff>485775</xdr:colOff>
      <xdr:row>57</xdr:row>
      <xdr:rowOff>121230</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079500" y="97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112357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88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44593</xdr:rowOff>
    </xdr:from>
    <xdr:to>
      <xdr:col>6</xdr:col>
      <xdr:colOff>511175</xdr:colOff>
      <xdr:row>77</xdr:row>
      <xdr:rowOff>101304</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246243"/>
          <a:ext cx="838200" cy="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101304</xdr:rowOff>
    </xdr:from>
    <xdr:to>
      <xdr:col>5</xdr:col>
      <xdr:colOff>358775</xdr:colOff>
      <xdr:row>77</xdr:row>
      <xdr:rowOff>149566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302954"/>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149566</xdr:rowOff>
    </xdr:from>
    <xdr:to>
      <xdr:col>4</xdr:col>
      <xdr:colOff>155575</xdr:colOff>
      <xdr:row>78</xdr:row>
      <xdr:rowOff>13202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351216"/>
          <a:ext cx="8890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10348</xdr:rowOff>
    </xdr:from>
    <xdr:to>
      <xdr:col>2</xdr:col>
      <xdr:colOff>638175</xdr:colOff>
      <xdr:row>78</xdr:row>
      <xdr:rowOff>13202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38344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165243</xdr:rowOff>
    </xdr:from>
    <xdr:to>
      <xdr:col>6</xdr:col>
      <xdr:colOff>561975</xdr:colOff>
      <xdr:row>77</xdr:row>
      <xdr:rowOff>95393</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3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143670</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1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50504</xdr:rowOff>
    </xdr:from>
    <xdr:to>
      <xdr:col>5</xdr:col>
      <xdr:colOff>409575</xdr:colOff>
      <xdr:row>77</xdr:row>
      <xdr:rowOff>152104</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3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143231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33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98766</xdr:rowOff>
    </xdr:from>
    <xdr:to>
      <xdr:col>4</xdr:col>
      <xdr:colOff>206375</xdr:colOff>
      <xdr:row>78</xdr:row>
      <xdr:rowOff>28916</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33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20043</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339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133852</xdr:rowOff>
    </xdr:from>
    <xdr:to>
      <xdr:col>3</xdr:col>
      <xdr:colOff>3175</xdr:colOff>
      <xdr:row>78</xdr:row>
      <xdr:rowOff>64002</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3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55129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4" y="1342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130998</xdr:rowOff>
    </xdr:from>
    <xdr:to>
      <xdr:col>1</xdr:col>
      <xdr:colOff>485775</xdr:colOff>
      <xdr:row>78</xdr:row>
      <xdr:rowOff>61148</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33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52275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34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5823</xdr:rowOff>
    </xdr:from>
    <xdr:to>
      <xdr:col>6</xdr:col>
      <xdr:colOff>511175</xdr:colOff>
      <xdr:row>98</xdr:row>
      <xdr:rowOff>22648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807923"/>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a:extLst>
            <a:ext uri="{FF2B5EF4-FFF2-40B4-BE49-F238E27FC236}">
              <a16:creationId xmlns:a16="http://schemas.microsoft.com/office/drawing/2014/main" xmlns="" id="{00000000-0008-0000-0700-0000E5000000}"/>
            </a:ext>
          </a:extLst>
        </xdr:cNvPr>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22648</xdr:rowOff>
    </xdr:from>
    <xdr:to>
      <xdr:col>5</xdr:col>
      <xdr:colOff>358775</xdr:colOff>
      <xdr:row>98</xdr:row>
      <xdr:rowOff>29080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824748"/>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12832</xdr:rowOff>
    </xdr:from>
    <xdr:to>
      <xdr:col>4</xdr:col>
      <xdr:colOff>155575</xdr:colOff>
      <xdr:row>98</xdr:row>
      <xdr:rowOff>29080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814932"/>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12337</xdr:rowOff>
    </xdr:from>
    <xdr:to>
      <xdr:col>2</xdr:col>
      <xdr:colOff>638175</xdr:colOff>
      <xdr:row>98</xdr:row>
      <xdr:rowOff>12832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1130300" y="1681443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126473</xdr:rowOff>
    </xdr:from>
    <xdr:to>
      <xdr:col>6</xdr:col>
      <xdr:colOff>561975</xdr:colOff>
      <xdr:row>98</xdr:row>
      <xdr:rowOff>56623</xdr:rowOff>
    </xdr:to>
    <xdr:sp macro="" textlink="">
      <xdr:nvSpPr>
        <xdr:cNvPr id="246" name="円/楕円 245">
          <a:extLst>
            <a:ext uri="{FF2B5EF4-FFF2-40B4-BE49-F238E27FC236}">
              <a16:creationId xmlns:a16="http://schemas.microsoft.com/office/drawing/2014/main" xmlns="" id="{00000000-0008-0000-0700-0000F6000000}"/>
            </a:ext>
          </a:extLst>
        </xdr:cNvPr>
        <xdr:cNvSpPr/>
      </xdr:nvSpPr>
      <xdr:spPr>
        <a:xfrm>
          <a:off x="4584700" y="16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41400</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143298</xdr:rowOff>
    </xdr:from>
    <xdr:to>
      <xdr:col>5</xdr:col>
      <xdr:colOff>409575</xdr:colOff>
      <xdr:row>98</xdr:row>
      <xdr:rowOff>73448</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3746500" y="167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64575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86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149730</xdr:rowOff>
    </xdr:from>
    <xdr:to>
      <xdr:col>4</xdr:col>
      <xdr:colOff>206375</xdr:colOff>
      <xdr:row>98</xdr:row>
      <xdr:rowOff>79880</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2857500" y="167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71007</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8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133482</xdr:rowOff>
    </xdr:from>
    <xdr:to>
      <xdr:col>3</xdr:col>
      <xdr:colOff>3175</xdr:colOff>
      <xdr:row>98</xdr:row>
      <xdr:rowOff>63632</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1968500" y="167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54759</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8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132987</xdr:rowOff>
    </xdr:from>
    <xdr:to>
      <xdr:col>1</xdr:col>
      <xdr:colOff>485775</xdr:colOff>
      <xdr:row>98</xdr:row>
      <xdr:rowOff>63137</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079500" y="167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54264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60642</xdr:rowOff>
    </xdr:from>
    <xdr:to>
      <xdr:col>15</xdr:col>
      <xdr:colOff>180975</xdr:colOff>
      <xdr:row>35</xdr:row>
      <xdr:rowOff>134176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061392"/>
          <a:ext cx="8382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13034</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5281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a:extLst>
            <a:ext uri="{FF2B5EF4-FFF2-40B4-BE49-F238E27FC236}">
              <a16:creationId xmlns:a16="http://schemas.microsoft.com/office/drawing/2014/main" xmlns="" id="{00000000-0008-0000-0700-00001E010000}"/>
            </a:ext>
          </a:extLst>
        </xdr:cNvPr>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60642</xdr:rowOff>
    </xdr:from>
    <xdr:to>
      <xdr:col>14</xdr:col>
      <xdr:colOff>28575</xdr:colOff>
      <xdr:row>35</xdr:row>
      <xdr:rowOff>74359</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8750300" y="606139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115714</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74359</xdr:rowOff>
    </xdr:from>
    <xdr:to>
      <xdr:col>12</xdr:col>
      <xdr:colOff>511175</xdr:colOff>
      <xdr:row>35</xdr:row>
      <xdr:rowOff>133795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60751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a:extLst>
            <a:ext uri="{FF2B5EF4-FFF2-40B4-BE49-F238E27FC236}">
              <a16:creationId xmlns:a16="http://schemas.microsoft.com/office/drawing/2014/main" xmlns="" id="{00000000-0008-0000-0700-000023010000}"/>
            </a:ext>
          </a:extLst>
        </xdr:cNvPr>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41211</xdr:rowOff>
    </xdr:from>
    <xdr:to>
      <xdr:col>11</xdr:col>
      <xdr:colOff>307975</xdr:colOff>
      <xdr:row>35</xdr:row>
      <xdr:rowOff>133795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5184711"/>
          <a:ext cx="889000" cy="9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83376</xdr:rowOff>
    </xdr:from>
    <xdr:to>
      <xdr:col>15</xdr:col>
      <xdr:colOff>231775</xdr:colOff>
      <xdr:row>36</xdr:row>
      <xdr:rowOff>13526</xdr:rowOff>
    </xdr:to>
    <xdr:sp macro="" textlink="">
      <xdr:nvSpPr>
        <xdr:cNvPr id="303" name="円/楕円 302">
          <a:extLst>
            <a:ext uri="{FF2B5EF4-FFF2-40B4-BE49-F238E27FC236}">
              <a16:creationId xmlns:a16="http://schemas.microsoft.com/office/drawing/2014/main" xmlns="" id="{00000000-0008-0000-0700-00002F010000}"/>
            </a:ext>
          </a:extLst>
        </xdr:cNvPr>
        <xdr:cNvSpPr/>
      </xdr:nvSpPr>
      <xdr:spPr>
        <a:xfrm>
          <a:off x="104267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106253</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5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9842</xdr:rowOff>
    </xdr:from>
    <xdr:to>
      <xdr:col>14</xdr:col>
      <xdr:colOff>79375</xdr:colOff>
      <xdr:row>35</xdr:row>
      <xdr:rowOff>111442</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9588500" y="60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127969</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7" y="5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23559</xdr:rowOff>
    </xdr:from>
    <xdr:to>
      <xdr:col>12</xdr:col>
      <xdr:colOff>561975</xdr:colOff>
      <xdr:row>35</xdr:row>
      <xdr:rowOff>125159</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8699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141686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7"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82995</xdr:rowOff>
    </xdr:from>
    <xdr:to>
      <xdr:col>11</xdr:col>
      <xdr:colOff>358775</xdr:colOff>
      <xdr:row>36</xdr:row>
      <xdr:rowOff>13145</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7810500" y="60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29672</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7" y="58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161861</xdr:rowOff>
    </xdr:from>
    <xdr:to>
      <xdr:col>10</xdr:col>
      <xdr:colOff>155575</xdr:colOff>
      <xdr:row>30</xdr:row>
      <xdr:rowOff>92011</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6921500" y="51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108538</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7" y="49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116093</xdr:rowOff>
    </xdr:from>
    <xdr:to>
      <xdr:col>15</xdr:col>
      <xdr:colOff>180975</xdr:colOff>
      <xdr:row>58</xdr:row>
      <xdr:rowOff>159162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10060193"/>
          <a:ext cx="8382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a:extLst>
            <a:ext uri="{FF2B5EF4-FFF2-40B4-BE49-F238E27FC236}">
              <a16:creationId xmlns:a16="http://schemas.microsoft.com/office/drawing/2014/main" xmlns="" id="{00000000-0008-0000-0700-000057010000}"/>
            </a:ext>
          </a:extLst>
        </xdr:cNvPr>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101356</xdr:rowOff>
    </xdr:from>
    <xdr:to>
      <xdr:col>14</xdr:col>
      <xdr:colOff>28575</xdr:colOff>
      <xdr:row>58</xdr:row>
      <xdr:rowOff>116093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045456"/>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101356</xdr:rowOff>
    </xdr:from>
    <xdr:to>
      <xdr:col>12</xdr:col>
      <xdr:colOff>511175</xdr:colOff>
      <xdr:row>58</xdr:row>
      <xdr:rowOff>127943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045456"/>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127943</xdr:rowOff>
    </xdr:from>
    <xdr:to>
      <xdr:col>11</xdr:col>
      <xdr:colOff>307975</xdr:colOff>
      <xdr:row>58</xdr:row>
      <xdr:rowOff>131021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10072043"/>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108362</xdr:rowOff>
    </xdr:from>
    <xdr:to>
      <xdr:col>15</xdr:col>
      <xdr:colOff>231775</xdr:colOff>
      <xdr:row>59</xdr:row>
      <xdr:rowOff>38512</xdr:rowOff>
    </xdr:to>
    <xdr:sp macro="" textlink="">
      <xdr:nvSpPr>
        <xdr:cNvPr id="360" name="円/楕円 359">
          <a:extLst>
            <a:ext uri="{FF2B5EF4-FFF2-40B4-BE49-F238E27FC236}">
              <a16:creationId xmlns:a16="http://schemas.microsoft.com/office/drawing/2014/main" xmlns="" id="{00000000-0008-0000-0700-000068010000}"/>
            </a:ext>
          </a:extLst>
        </xdr:cNvPr>
        <xdr:cNvSpPr/>
      </xdr:nvSpPr>
      <xdr:spPr>
        <a:xfrm>
          <a:off x="10426700" y="100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23289</xdr:rowOff>
    </xdr:from>
    <xdr:ext cx="469744"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96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65293</xdr:rowOff>
    </xdr:from>
    <xdr:to>
      <xdr:col>14</xdr:col>
      <xdr:colOff>79375</xdr:colOff>
      <xdr:row>58</xdr:row>
      <xdr:rowOff>166893</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9588500" y="100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158020</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1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50556</xdr:rowOff>
    </xdr:from>
    <xdr:to>
      <xdr:col>12</xdr:col>
      <xdr:colOff>561975</xdr:colOff>
      <xdr:row>58</xdr:row>
      <xdr:rowOff>152156</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8699500" y="99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143283</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08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77143</xdr:rowOff>
    </xdr:from>
    <xdr:to>
      <xdr:col>11</xdr:col>
      <xdr:colOff>358775</xdr:colOff>
      <xdr:row>59</xdr:row>
      <xdr:rowOff>7293</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7810500" y="100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169870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80221</xdr:rowOff>
    </xdr:from>
    <xdr:to>
      <xdr:col>10</xdr:col>
      <xdr:colOff>155575</xdr:colOff>
      <xdr:row>59</xdr:row>
      <xdr:rowOff>10371</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69215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1498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1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122098</xdr:rowOff>
    </xdr:from>
    <xdr:to>
      <xdr:col>15</xdr:col>
      <xdr:colOff>180975</xdr:colOff>
      <xdr:row>78</xdr:row>
      <xdr:rowOff>37424</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9639300" y="13323748"/>
          <a:ext cx="838200" cy="8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a:extLst>
            <a:ext uri="{FF2B5EF4-FFF2-40B4-BE49-F238E27FC236}">
              <a16:creationId xmlns:a16="http://schemas.microsoft.com/office/drawing/2014/main" xmlns="" id="{00000000-0008-0000-0700-00008E010000}"/>
            </a:ext>
          </a:extLst>
        </xdr:cNvPr>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122098</xdr:rowOff>
    </xdr:from>
    <xdr:to>
      <xdr:col>14</xdr:col>
      <xdr:colOff>28575</xdr:colOff>
      <xdr:row>77</xdr:row>
      <xdr:rowOff>153164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323748"/>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a:extLst>
            <a:ext uri="{FF2B5EF4-FFF2-40B4-BE49-F238E27FC236}">
              <a16:creationId xmlns:a16="http://schemas.microsoft.com/office/drawing/2014/main" xmlns="" id="{00000000-0008-0000-0700-000090010000}"/>
            </a:ext>
          </a:extLst>
        </xdr:cNvPr>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153164</xdr:rowOff>
    </xdr:from>
    <xdr:to>
      <xdr:col>12</xdr:col>
      <xdr:colOff>511175</xdr:colOff>
      <xdr:row>78</xdr:row>
      <xdr:rowOff>39505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354814"/>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15159</xdr:rowOff>
    </xdr:from>
    <xdr:to>
      <xdr:col>11</xdr:col>
      <xdr:colOff>307975</xdr:colOff>
      <xdr:row>78</xdr:row>
      <xdr:rowOff>39505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38825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158074</xdr:rowOff>
    </xdr:from>
    <xdr:to>
      <xdr:col>15</xdr:col>
      <xdr:colOff>231775</xdr:colOff>
      <xdr:row>78</xdr:row>
      <xdr:rowOff>88224</xdr:rowOff>
    </xdr:to>
    <xdr:sp macro="" textlink="">
      <xdr:nvSpPr>
        <xdr:cNvPr id="415" name="円/楕円 414">
          <a:extLst>
            <a:ext uri="{FF2B5EF4-FFF2-40B4-BE49-F238E27FC236}">
              <a16:creationId xmlns:a16="http://schemas.microsoft.com/office/drawing/2014/main" xmlns="" id="{00000000-0008-0000-0700-00009F010000}"/>
            </a:ext>
          </a:extLst>
        </xdr:cNvPr>
        <xdr:cNvSpPr/>
      </xdr:nvSpPr>
      <xdr:spPr>
        <a:xfrm>
          <a:off x="10426700" y="133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73001</xdr:rowOff>
    </xdr:from>
    <xdr:ext cx="469744"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27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71298</xdr:rowOff>
    </xdr:from>
    <xdr:to>
      <xdr:col>14</xdr:col>
      <xdr:colOff>79375</xdr:colOff>
      <xdr:row>78</xdr:row>
      <xdr:rowOff>1448</xdr:rowOff>
    </xdr:to>
    <xdr:sp macro="" textlink="">
      <xdr:nvSpPr>
        <xdr:cNvPr id="417" name="円/楕円 416">
          <a:extLst>
            <a:ext uri="{FF2B5EF4-FFF2-40B4-BE49-F238E27FC236}">
              <a16:creationId xmlns:a16="http://schemas.microsoft.com/office/drawing/2014/main" xmlns="" id="{00000000-0008-0000-0700-0000A1010000}"/>
            </a:ext>
          </a:extLst>
        </xdr:cNvPr>
        <xdr:cNvSpPr/>
      </xdr:nvSpPr>
      <xdr:spPr>
        <a:xfrm>
          <a:off x="9588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164025</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04427"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102364</xdr:rowOff>
    </xdr:from>
    <xdr:to>
      <xdr:col>12</xdr:col>
      <xdr:colOff>561975</xdr:colOff>
      <xdr:row>78</xdr:row>
      <xdr:rowOff>32514</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8699500" y="133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23641</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7" y="133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160155</xdr:rowOff>
    </xdr:from>
    <xdr:to>
      <xdr:col>11</xdr:col>
      <xdr:colOff>358775</xdr:colOff>
      <xdr:row>78</xdr:row>
      <xdr:rowOff>90305</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7810500" y="13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81432</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7" y="1345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135809</xdr:rowOff>
    </xdr:from>
    <xdr:to>
      <xdr:col>10</xdr:col>
      <xdr:colOff>155575</xdr:colOff>
      <xdr:row>78</xdr:row>
      <xdr:rowOff>65959</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6921500" y="133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57086</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7" y="134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55603</xdr:rowOff>
    </xdr:from>
    <xdr:to>
      <xdr:col>15</xdr:col>
      <xdr:colOff>180975</xdr:colOff>
      <xdr:row>97</xdr:row>
      <xdr:rowOff>68962</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686253"/>
          <a:ext cx="8382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a:extLst>
            <a:ext uri="{FF2B5EF4-FFF2-40B4-BE49-F238E27FC236}">
              <a16:creationId xmlns:a16="http://schemas.microsoft.com/office/drawing/2014/main" xmlns="" id="{00000000-0008-0000-0700-0000C5010000}"/>
            </a:ext>
          </a:extLst>
        </xdr:cNvPr>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34928</xdr:rowOff>
    </xdr:from>
    <xdr:to>
      <xdr:col>14</xdr:col>
      <xdr:colOff>28575</xdr:colOff>
      <xdr:row>97</xdr:row>
      <xdr:rowOff>55603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665578"/>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a:extLst>
            <a:ext uri="{FF2B5EF4-FFF2-40B4-BE49-F238E27FC236}">
              <a16:creationId xmlns:a16="http://schemas.microsoft.com/office/drawing/2014/main" xmlns="" id="{00000000-0008-0000-0700-0000C7010000}"/>
            </a:ext>
          </a:extLst>
        </xdr:cNvPr>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31773</xdr:rowOff>
    </xdr:from>
    <xdr:to>
      <xdr:col>12</xdr:col>
      <xdr:colOff>511175</xdr:colOff>
      <xdr:row>97</xdr:row>
      <xdr:rowOff>34928</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66242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31773</xdr:rowOff>
    </xdr:from>
    <xdr:to>
      <xdr:col>11</xdr:col>
      <xdr:colOff>307975</xdr:colOff>
      <xdr:row>97</xdr:row>
      <xdr:rowOff>66215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662423"/>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18162</xdr:rowOff>
    </xdr:from>
    <xdr:to>
      <xdr:col>15</xdr:col>
      <xdr:colOff>231775</xdr:colOff>
      <xdr:row>97</xdr:row>
      <xdr:rowOff>119762</xdr:rowOff>
    </xdr:to>
    <xdr:sp macro="" textlink="">
      <xdr:nvSpPr>
        <xdr:cNvPr id="470" name="円/楕円 469">
          <a:extLst>
            <a:ext uri="{FF2B5EF4-FFF2-40B4-BE49-F238E27FC236}">
              <a16:creationId xmlns:a16="http://schemas.microsoft.com/office/drawing/2014/main" xmlns="" id="{00000000-0008-0000-0700-0000D6010000}"/>
            </a:ext>
          </a:extLst>
        </xdr:cNvPr>
        <xdr:cNvSpPr/>
      </xdr:nvSpPr>
      <xdr:spPr>
        <a:xfrm>
          <a:off x="104267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41039</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5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4803</xdr:rowOff>
    </xdr:from>
    <xdr:to>
      <xdr:col>14</xdr:col>
      <xdr:colOff>79375</xdr:colOff>
      <xdr:row>97</xdr:row>
      <xdr:rowOff>106403</xdr:rowOff>
    </xdr:to>
    <xdr:sp macro="" textlink="">
      <xdr:nvSpPr>
        <xdr:cNvPr id="472" name="円/楕円 471">
          <a:extLst>
            <a:ext uri="{FF2B5EF4-FFF2-40B4-BE49-F238E27FC236}">
              <a16:creationId xmlns:a16="http://schemas.microsoft.com/office/drawing/2014/main" xmlns="" id="{00000000-0008-0000-0700-0000D8010000}"/>
            </a:ext>
          </a:extLst>
        </xdr:cNvPr>
        <xdr:cNvSpPr/>
      </xdr:nvSpPr>
      <xdr:spPr>
        <a:xfrm>
          <a:off x="9588500" y="166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122930</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4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155578</xdr:rowOff>
    </xdr:from>
    <xdr:to>
      <xdr:col>12</xdr:col>
      <xdr:colOff>561975</xdr:colOff>
      <xdr:row>97</xdr:row>
      <xdr:rowOff>85728</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8699500" y="166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102255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3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152423</xdr:rowOff>
    </xdr:from>
    <xdr:to>
      <xdr:col>11</xdr:col>
      <xdr:colOff>358775</xdr:colOff>
      <xdr:row>97</xdr:row>
      <xdr:rowOff>82573</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7810500" y="166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99100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38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15415</xdr:rowOff>
    </xdr:from>
    <xdr:to>
      <xdr:col>10</xdr:col>
      <xdr:colOff>155575</xdr:colOff>
      <xdr:row>97</xdr:row>
      <xdr:rowOff>117015</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6921500" y="166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133542</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42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48897</xdr:rowOff>
    </xdr:from>
    <xdr:to>
      <xdr:col>23</xdr:col>
      <xdr:colOff>517525</xdr:colOff>
      <xdr:row>36</xdr:row>
      <xdr:rowOff>96135</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221097"/>
          <a:ext cx="8382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a:extLst>
            <a:ext uri="{FF2B5EF4-FFF2-40B4-BE49-F238E27FC236}">
              <a16:creationId xmlns:a16="http://schemas.microsoft.com/office/drawing/2014/main" xmlns="" id="{00000000-0008-0000-0700-000000020000}"/>
            </a:ext>
          </a:extLst>
        </xdr:cNvPr>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48897</xdr:rowOff>
    </xdr:from>
    <xdr:to>
      <xdr:col>22</xdr:col>
      <xdr:colOff>365125</xdr:colOff>
      <xdr:row>37</xdr:row>
      <xdr:rowOff>31458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221097"/>
          <a:ext cx="889000" cy="1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21922</xdr:rowOff>
    </xdr:from>
    <xdr:to>
      <xdr:col>21</xdr:col>
      <xdr:colOff>161925</xdr:colOff>
      <xdr:row>37</xdr:row>
      <xdr:rowOff>31458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194122"/>
          <a:ext cx="889000" cy="18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21922</xdr:rowOff>
    </xdr:from>
    <xdr:to>
      <xdr:col>19</xdr:col>
      <xdr:colOff>644525</xdr:colOff>
      <xdr:row>36</xdr:row>
      <xdr:rowOff>106406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194122"/>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a:extLst>
            <a:ext uri="{FF2B5EF4-FFF2-40B4-BE49-F238E27FC236}">
              <a16:creationId xmlns:a16="http://schemas.microsoft.com/office/drawing/2014/main" xmlns="" id="{00000000-0008-0000-0700-000008020000}"/>
            </a:ext>
          </a:extLst>
        </xdr:cNvPr>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45335</xdr:rowOff>
    </xdr:from>
    <xdr:to>
      <xdr:col>23</xdr:col>
      <xdr:colOff>568325</xdr:colOff>
      <xdr:row>36</xdr:row>
      <xdr:rowOff>146935</xdr:rowOff>
    </xdr:to>
    <xdr:sp macro="" textlink="">
      <xdr:nvSpPr>
        <xdr:cNvPr id="529" name="円/楕円 528">
          <a:extLst>
            <a:ext uri="{FF2B5EF4-FFF2-40B4-BE49-F238E27FC236}">
              <a16:creationId xmlns:a16="http://schemas.microsoft.com/office/drawing/2014/main" xmlns="" id="{00000000-0008-0000-0700-000011020000}"/>
            </a:ext>
          </a:extLst>
        </xdr:cNvPr>
        <xdr:cNvSpPr/>
      </xdr:nvSpPr>
      <xdr:spPr>
        <a:xfrm>
          <a:off x="16268700" y="62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68212</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0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169547</xdr:rowOff>
    </xdr:from>
    <xdr:to>
      <xdr:col>22</xdr:col>
      <xdr:colOff>415925</xdr:colOff>
      <xdr:row>36</xdr:row>
      <xdr:rowOff>99697</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5430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116224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152108</xdr:rowOff>
    </xdr:from>
    <xdr:to>
      <xdr:col>21</xdr:col>
      <xdr:colOff>212725</xdr:colOff>
      <xdr:row>37</xdr:row>
      <xdr:rowOff>82258</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4541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73385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142572</xdr:rowOff>
    </xdr:from>
    <xdr:to>
      <xdr:col>20</xdr:col>
      <xdr:colOff>9525</xdr:colOff>
      <xdr:row>36</xdr:row>
      <xdr:rowOff>72722</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3652500" y="61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89249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59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55606</xdr:rowOff>
    </xdr:from>
    <xdr:to>
      <xdr:col>18</xdr:col>
      <xdr:colOff>492125</xdr:colOff>
      <xdr:row>36</xdr:row>
      <xdr:rowOff>157206</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2763500" y="6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2283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0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124635</xdr:rowOff>
    </xdr:from>
    <xdr:to>
      <xdr:col>23</xdr:col>
      <xdr:colOff>517525</xdr:colOff>
      <xdr:row>57</xdr:row>
      <xdr:rowOff>136778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9897285"/>
          <a:ext cx="8382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a:extLst>
            <a:ext uri="{FF2B5EF4-FFF2-40B4-BE49-F238E27FC236}">
              <a16:creationId xmlns:a16="http://schemas.microsoft.com/office/drawing/2014/main" xmlns="" id="{00000000-0008-0000-0700-000037020000}"/>
            </a:ext>
          </a:extLst>
        </xdr:cNvPr>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129312</xdr:rowOff>
    </xdr:from>
    <xdr:to>
      <xdr:col>22</xdr:col>
      <xdr:colOff>365125</xdr:colOff>
      <xdr:row>57</xdr:row>
      <xdr:rowOff>136778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9901962"/>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a:extLst>
            <a:ext uri="{FF2B5EF4-FFF2-40B4-BE49-F238E27FC236}">
              <a16:creationId xmlns:a16="http://schemas.microsoft.com/office/drawing/2014/main" xmlns="" id="{00000000-0008-0000-0700-000039020000}"/>
            </a:ext>
          </a:extLst>
        </xdr:cNvPr>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129312</xdr:rowOff>
    </xdr:from>
    <xdr:to>
      <xdr:col>21</xdr:col>
      <xdr:colOff>161925</xdr:colOff>
      <xdr:row>57</xdr:row>
      <xdr:rowOff>144524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9901962"/>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a:extLst>
            <a:ext uri="{FF2B5EF4-FFF2-40B4-BE49-F238E27FC236}">
              <a16:creationId xmlns:a16="http://schemas.microsoft.com/office/drawing/2014/main" xmlns="" id="{00000000-0008-0000-0700-00003C020000}"/>
            </a:ext>
          </a:extLst>
        </xdr:cNvPr>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124485</xdr:rowOff>
    </xdr:from>
    <xdr:to>
      <xdr:col>19</xdr:col>
      <xdr:colOff>644525</xdr:colOff>
      <xdr:row>57</xdr:row>
      <xdr:rowOff>144524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814300" y="9897135"/>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73835</xdr:rowOff>
    </xdr:from>
    <xdr:to>
      <xdr:col>23</xdr:col>
      <xdr:colOff>568325</xdr:colOff>
      <xdr:row>58</xdr:row>
      <xdr:rowOff>3985</xdr:rowOff>
    </xdr:to>
    <xdr:sp macro="" textlink="">
      <xdr:nvSpPr>
        <xdr:cNvPr id="584" name="円/楕円 583">
          <a:extLst>
            <a:ext uri="{FF2B5EF4-FFF2-40B4-BE49-F238E27FC236}">
              <a16:creationId xmlns:a16="http://schemas.microsoft.com/office/drawing/2014/main" xmlns="" id="{00000000-0008-0000-0700-000048020000}"/>
            </a:ext>
          </a:extLst>
        </xdr:cNvPr>
        <xdr:cNvSpPr/>
      </xdr:nvSpPr>
      <xdr:spPr>
        <a:xfrm>
          <a:off x="16268700" y="9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160212</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7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85978</xdr:rowOff>
    </xdr:from>
    <xdr:to>
      <xdr:col>22</xdr:col>
      <xdr:colOff>415925</xdr:colOff>
      <xdr:row>58</xdr:row>
      <xdr:rowOff>16128</xdr:rowOff>
    </xdr:to>
    <xdr:sp macro="" textlink="">
      <xdr:nvSpPr>
        <xdr:cNvPr id="586" name="円/楕円 585">
          <a:extLst>
            <a:ext uri="{FF2B5EF4-FFF2-40B4-BE49-F238E27FC236}">
              <a16:creationId xmlns:a16="http://schemas.microsoft.com/office/drawing/2014/main" xmlns="" id="{00000000-0008-0000-0700-00004A020000}"/>
            </a:ext>
          </a:extLst>
        </xdr:cNvPr>
        <xdr:cNvSpPr/>
      </xdr:nvSpPr>
      <xdr:spPr>
        <a:xfrm>
          <a:off x="15430500" y="9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7255</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9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78512</xdr:rowOff>
    </xdr:from>
    <xdr:to>
      <xdr:col>21</xdr:col>
      <xdr:colOff>212725</xdr:colOff>
      <xdr:row>58</xdr:row>
      <xdr:rowOff>8662</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4541500" y="98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171239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9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93724</xdr:rowOff>
    </xdr:from>
    <xdr:to>
      <xdr:col>20</xdr:col>
      <xdr:colOff>9525</xdr:colOff>
      <xdr:row>58</xdr:row>
      <xdr:rowOff>23874</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3652500" y="9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15001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9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73685</xdr:rowOff>
    </xdr:from>
    <xdr:to>
      <xdr:col>18</xdr:col>
      <xdr:colOff>492125</xdr:colOff>
      <xdr:row>58</xdr:row>
      <xdr:rowOff>3835</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2763500" y="98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166412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9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a:extLst>
            <a:ext uri="{FF2B5EF4-FFF2-40B4-BE49-F238E27FC236}">
              <a16:creationId xmlns:a16="http://schemas.microsoft.com/office/drawing/2014/main" xmlns="" id="{00000000-0008-0000-0700-000070020000}"/>
            </a:ext>
          </a:extLst>
        </xdr:cNvPr>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28048</xdr:rowOff>
    </xdr:from>
    <xdr:to>
      <xdr:col>22</xdr:col>
      <xdr:colOff>365125</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72598"/>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17590</xdr:rowOff>
    </xdr:from>
    <xdr:to>
      <xdr:col>21</xdr:col>
      <xdr:colOff>161925</xdr:colOff>
      <xdr:row>79</xdr:row>
      <xdr:rowOff>28048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62140"/>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17590</xdr:rowOff>
    </xdr:from>
    <xdr:to>
      <xdr:col>19</xdr:col>
      <xdr:colOff>644525</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6214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1" name="円/楕円 640">
          <a:extLst>
            <a:ext uri="{FF2B5EF4-FFF2-40B4-BE49-F238E27FC236}">
              <a16:creationId xmlns:a16="http://schemas.microsoft.com/office/drawing/2014/main" xmlns=""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148698</xdr:rowOff>
    </xdr:from>
    <xdr:to>
      <xdr:col>21</xdr:col>
      <xdr:colOff>212725</xdr:colOff>
      <xdr:row>79</xdr:row>
      <xdr:rowOff>78848</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4541500" y="135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69975</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3017" y="136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138240</xdr:rowOff>
    </xdr:from>
    <xdr:to>
      <xdr:col>20</xdr:col>
      <xdr:colOff>9525</xdr:colOff>
      <xdr:row>79</xdr:row>
      <xdr:rowOff>68390</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3652500" y="135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59517</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7" y="136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134877</xdr:rowOff>
    </xdr:from>
    <xdr:to>
      <xdr:col>23</xdr:col>
      <xdr:colOff>517525</xdr:colOff>
      <xdr:row>97</xdr:row>
      <xdr:rowOff>149902</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765527"/>
          <a:ext cx="8382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a:extLst>
            <a:ext uri="{FF2B5EF4-FFF2-40B4-BE49-F238E27FC236}">
              <a16:creationId xmlns:a16="http://schemas.microsoft.com/office/drawing/2014/main" xmlns="" id="{00000000-0008-0000-0700-0000A9020000}"/>
            </a:ext>
          </a:extLst>
        </xdr:cNvPr>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149902</xdr:rowOff>
    </xdr:from>
    <xdr:to>
      <xdr:col>22</xdr:col>
      <xdr:colOff>365125</xdr:colOff>
      <xdr:row>97</xdr:row>
      <xdr:rowOff>165669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4592300" y="16780552"/>
          <a:ext cx="8890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165669</xdr:rowOff>
    </xdr:from>
    <xdr:to>
      <xdr:col>21</xdr:col>
      <xdr:colOff>161925</xdr:colOff>
      <xdr:row>98</xdr:row>
      <xdr:rowOff>20379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3703300" y="16796319"/>
          <a:ext cx="889000" cy="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a:extLst>
            <a:ext uri="{FF2B5EF4-FFF2-40B4-BE49-F238E27FC236}">
              <a16:creationId xmlns:a16="http://schemas.microsoft.com/office/drawing/2014/main" xmlns="" id="{00000000-0008-0000-0700-0000AE020000}"/>
            </a:ext>
          </a:extLst>
        </xdr:cNvPr>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17422</xdr:rowOff>
    </xdr:from>
    <xdr:to>
      <xdr:col>19</xdr:col>
      <xdr:colOff>644525</xdr:colOff>
      <xdr:row>98</xdr:row>
      <xdr:rowOff>20379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819522"/>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84077</xdr:rowOff>
    </xdr:from>
    <xdr:to>
      <xdr:col>23</xdr:col>
      <xdr:colOff>568325</xdr:colOff>
      <xdr:row>98</xdr:row>
      <xdr:rowOff>14227</xdr:rowOff>
    </xdr:to>
    <xdr:sp macro="" textlink="">
      <xdr:nvSpPr>
        <xdr:cNvPr id="698" name="円/楕円 697">
          <a:extLst>
            <a:ext uri="{FF2B5EF4-FFF2-40B4-BE49-F238E27FC236}">
              <a16:creationId xmlns:a16="http://schemas.microsoft.com/office/drawing/2014/main" xmlns="" id="{00000000-0008-0000-0700-0000BA020000}"/>
            </a:ext>
          </a:extLst>
        </xdr:cNvPr>
        <xdr:cNvSpPr/>
      </xdr:nvSpPr>
      <xdr:spPr>
        <a:xfrm>
          <a:off x="16268700" y="167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62504</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6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99102</xdr:rowOff>
    </xdr:from>
    <xdr:to>
      <xdr:col>22</xdr:col>
      <xdr:colOff>415925</xdr:colOff>
      <xdr:row>98</xdr:row>
      <xdr:rowOff>29252</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5430500" y="16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20379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114869</xdr:rowOff>
    </xdr:from>
    <xdr:to>
      <xdr:col>21</xdr:col>
      <xdr:colOff>212725</xdr:colOff>
      <xdr:row>98</xdr:row>
      <xdr:rowOff>45019</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4541500" y="167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36146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141029</xdr:rowOff>
    </xdr:from>
    <xdr:to>
      <xdr:col>20</xdr:col>
      <xdr:colOff>9525</xdr:colOff>
      <xdr:row>98</xdr:row>
      <xdr:rowOff>71179</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3652500" y="167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62306</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8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138072</xdr:rowOff>
    </xdr:from>
    <xdr:to>
      <xdr:col>18</xdr:col>
      <xdr:colOff>492125</xdr:colOff>
      <xdr:row>98</xdr:row>
      <xdr:rowOff>68222</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2763500" y="1676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59349</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8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全体的には、概ね、類似団体内平均値と同様に推移してきている。</a:t>
          </a:r>
        </a:p>
        <a:p>
          <a:r>
            <a:rPr kumimoji="1" lang="ja-JP" altLang="en-US" sz="1300">
              <a:latin typeface="ＭＳ Ｐゴシック"/>
            </a:rPr>
            <a:t>　労働費については、温水プール施設がある勤労福祉センターにかかる経費が計上されているため、類似団体内平均値を大きく上回っている。</a:t>
          </a:r>
        </a:p>
        <a:p>
          <a:r>
            <a:rPr kumimoji="1" lang="ja-JP" altLang="en-US" sz="1300">
              <a:latin typeface="ＭＳ Ｐゴシック"/>
            </a:rPr>
            <a:t>　消防費については、重点施策として消防団の再編に合わせた施設整備事業に取り組んだため、</a:t>
          </a:r>
          <a:r>
            <a:rPr kumimoji="1" lang="en-US" altLang="ja-JP" sz="1300">
              <a:latin typeface="ＭＳ Ｐゴシック"/>
            </a:rPr>
            <a:t>H27</a:t>
          </a:r>
          <a:r>
            <a:rPr kumimoji="1" lang="ja-JP" altLang="en-US" sz="1300">
              <a:latin typeface="ＭＳ Ｐゴシック"/>
            </a:rPr>
            <a:t>年度・</a:t>
          </a:r>
          <a:r>
            <a:rPr kumimoji="1" lang="en-US" altLang="ja-JP" sz="1300">
              <a:latin typeface="ＭＳ Ｐゴシック"/>
            </a:rPr>
            <a:t>28</a:t>
          </a:r>
          <a:r>
            <a:rPr kumimoji="1" lang="ja-JP" altLang="en-US" sz="1300">
              <a:latin typeface="ＭＳ Ｐゴシック"/>
            </a:rPr>
            <a:t>年度では類似団体内平均値を上回る形となった。</a:t>
          </a:r>
        </a:p>
        <a:p>
          <a:r>
            <a:rPr kumimoji="1" lang="ja-JP" altLang="en-US" sz="1300">
              <a:latin typeface="ＭＳ Ｐゴシック"/>
            </a:rPr>
            <a:t>　公債費については、利率や将来世代への負担、世代間負担の公平性等の観点から慎重な借り入れを実施しており、類似団体内平均値よりも一定程度下回った状態で推移している。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実質単年度集は大きくマイナスとなった。地方消費税交付金、臨時財政対策債の減などにより、歳入が当初予算ベースで前年度比約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3,000</a:t>
          </a:r>
          <a:r>
            <a:rPr kumimoji="1" lang="ja-JP" altLang="en-US" sz="1200">
              <a:latin typeface="ＭＳ ゴシック" pitchFamily="49" charset="-128"/>
              <a:ea typeface="ＭＳ ゴシック" pitchFamily="49" charset="-128"/>
            </a:rPr>
            <a:t>万円超の減額となったことが主な要因である。</a:t>
          </a:r>
        </a:p>
        <a:p>
          <a:r>
            <a:rPr kumimoji="1" lang="ja-JP" altLang="en-US" sz="1200">
              <a:latin typeface="ＭＳ ゴシック" pitchFamily="49" charset="-128"/>
              <a:ea typeface="ＭＳ ゴシック" pitchFamily="49" charset="-128"/>
            </a:rPr>
            <a:t>　また、少子高齢化に伴う社会福祉関係経費の増加、子育て支援策の充実に伴う経費の増加も一因となっている。</a:t>
          </a:r>
        </a:p>
        <a:p>
          <a:r>
            <a:rPr kumimoji="1" lang="ja-JP" altLang="en-US" sz="1200">
              <a:latin typeface="ＭＳ ゴシック" pitchFamily="49" charset="-128"/>
              <a:ea typeface="ＭＳ ゴシック" pitchFamily="49" charset="-128"/>
            </a:rPr>
            <a:t>　社会の状況変化に対応し、効果的・効率的なサービス提供を継続するため、スクラップアンドビルドを基本とした事務事業の見直し等に努める必要がある。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いずれの会計についても赤字は生じておらず、健全な財政状況を維持している。</a:t>
          </a:r>
        </a:p>
        <a:p>
          <a:r>
            <a:rPr kumimoji="1" lang="ja-JP" altLang="en-US" sz="1400">
              <a:latin typeface="ＭＳ ゴシック" pitchFamily="49" charset="-128"/>
              <a:ea typeface="ＭＳ ゴシック" pitchFamily="49" charset="-128"/>
            </a:rPr>
            <a:t>　国民健康保険特別会計の黒字額が大きく増額となり、比率は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赤字補填繰出を行った一般会計を上回る黒字額・比率となっており、繰出の適正な運用を図る必要がある。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4062038</v>
      </c>
      <c r="BO4" s="411"/>
      <c r="BP4" s="411"/>
      <c r="BQ4" s="411"/>
      <c r="BR4" s="411"/>
      <c r="BS4" s="411"/>
      <c r="BT4" s="411"/>
      <c r="BU4" s="412"/>
      <c r="BV4" s="410">
        <v>4396411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5.0999999999999996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3980985</v>
      </c>
      <c r="BO5" s="416"/>
      <c r="BP5" s="416"/>
      <c r="BQ5" s="416"/>
      <c r="BR5" s="416"/>
      <c r="BS5" s="416"/>
      <c r="BT5" s="416"/>
      <c r="BU5" s="417"/>
      <c r="BV5" s="415">
        <v>4190216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84.4</v>
      </c>
      <c r="CU5" s="386"/>
      <c r="CV5" s="386"/>
      <c r="CW5" s="386"/>
      <c r="CX5" s="386"/>
      <c r="CY5" s="386"/>
      <c r="CZ5" s="386"/>
      <c r="DA5" s="387"/>
      <c r="DB5" s="385">
        <v>76.099999999999994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81053</v>
      </c>
      <c r="BO6" s="416"/>
      <c r="BP6" s="416"/>
      <c r="BQ6" s="416"/>
      <c r="BR6" s="416"/>
      <c r="BS6" s="416"/>
      <c r="BT6" s="416"/>
      <c r="BU6" s="417"/>
      <c r="BV6" s="415">
        <v>206195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88.9</v>
      </c>
      <c r="CU6" s="562"/>
      <c r="CV6" s="562"/>
      <c r="CW6" s="562"/>
      <c r="CX6" s="562"/>
      <c r="CY6" s="562"/>
      <c r="CZ6" s="562"/>
      <c r="DA6" s="563"/>
      <c r="DB6" s="561">
        <v>81.3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2000</v>
      </c>
      <c r="BO7" s="416"/>
      <c r="BP7" s="416"/>
      <c r="BQ7" s="416"/>
      <c r="BR7" s="416"/>
      <c r="BS7" s="416"/>
      <c r="BT7" s="416"/>
      <c r="BU7" s="417"/>
      <c r="BV7" s="415">
        <v>50678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2896335</v>
      </c>
      <c r="CU7" s="416"/>
      <c r="CV7" s="416"/>
      <c r="CW7" s="416"/>
      <c r="CX7" s="416"/>
      <c r="CY7" s="416"/>
      <c r="CZ7" s="416"/>
      <c r="DA7" s="417"/>
      <c r="DB7" s="415">
        <v>3026176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79053</v>
      </c>
      <c r="BO8" s="416"/>
      <c r="BP8" s="416"/>
      <c r="BQ8" s="416"/>
      <c r="BR8" s="416"/>
      <c r="BS8" s="416"/>
      <c r="BT8" s="416"/>
      <c r="BU8" s="417"/>
      <c r="BV8" s="415">
        <v>155517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10133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-76464</v>
      </c>
      <c r="BO9" s="416"/>
      <c r="BP9" s="416"/>
      <c r="BQ9" s="416"/>
      <c r="BR9" s="416"/>
      <c r="BS9" s="416"/>
      <c r="BT9" s="416"/>
      <c r="BU9" s="417"/>
      <c r="BV9" s="415">
        <v>45616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10.199999999999999</v>
      </c>
      <c r="CU9" s="386"/>
      <c r="CV9" s="386"/>
      <c r="CW9" s="386"/>
      <c r="CX9" s="386"/>
      <c r="CY9" s="386"/>
      <c r="CZ9" s="386"/>
      <c r="DA9" s="387"/>
      <c r="DB9" s="385">
        <v>9.4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10888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19786</v>
      </c>
      <c r="BO10" s="416"/>
      <c r="BP10" s="416"/>
      <c r="BQ10" s="416"/>
      <c r="BR10" s="416"/>
      <c r="BS10" s="416"/>
      <c r="BT10" s="416"/>
      <c r="BU10" s="417"/>
      <c r="BV10" s="415">
        <v>74579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10077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10022</v>
      </c>
      <c r="S13" s="517"/>
      <c r="T13" s="517"/>
      <c r="U13" s="517"/>
      <c r="V13" s="518"/>
      <c r="W13" s="504" t="s">
        <v>125</v>
      </c>
      <c r="X13" s="428"/>
      <c r="Y13" s="428"/>
      <c r="Z13" s="428"/>
      <c r="AA13" s="428"/>
      <c r="AB13" s="429"/>
      <c r="AC13" s="391">
        <v>188</v>
      </c>
      <c r="AD13" s="392"/>
      <c r="AE13" s="392"/>
      <c r="AF13" s="392"/>
      <c r="AG13" s="393"/>
      <c r="AH13" s="391">
        <v>202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-56678</v>
      </c>
      <c r="BO13" s="416"/>
      <c r="BP13" s="416"/>
      <c r="BQ13" s="416"/>
      <c r="BR13" s="416"/>
      <c r="BS13" s="416"/>
      <c r="BT13" s="416"/>
      <c r="BU13" s="417"/>
      <c r="BV13" s="415">
        <v>120195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4.2</v>
      </c>
      <c r="CU13" s="386"/>
      <c r="CV13" s="386"/>
      <c r="CW13" s="386"/>
      <c r="CX13" s="386"/>
      <c r="CY13" s="386"/>
      <c r="CZ13" s="386"/>
      <c r="DA13" s="387"/>
      <c r="DB13" s="385">
        <v>3.1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10287</v>
      </c>
      <c r="S14" s="517"/>
      <c r="T14" s="517"/>
      <c r="U14" s="517"/>
      <c r="V14" s="518"/>
      <c r="W14" s="519"/>
      <c r="X14" s="431"/>
      <c r="Y14" s="431"/>
      <c r="Z14" s="431"/>
      <c r="AA14" s="431"/>
      <c r="AB14" s="432"/>
      <c r="AC14" s="509">
        <v>4</v>
      </c>
      <c r="AD14" s="510"/>
      <c r="AE14" s="510"/>
      <c r="AF14" s="510"/>
      <c r="AG14" s="511"/>
      <c r="AH14" s="509">
        <v>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10.7</v>
      </c>
      <c r="CU14" s="488"/>
      <c r="CV14" s="488"/>
      <c r="CW14" s="488"/>
      <c r="CX14" s="488"/>
      <c r="CY14" s="488"/>
      <c r="CZ14" s="488"/>
      <c r="DA14" s="489"/>
      <c r="DB14" s="520">
        <v>21.5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10238</v>
      </c>
      <c r="S15" s="517"/>
      <c r="T15" s="517"/>
      <c r="U15" s="517"/>
      <c r="V15" s="518"/>
      <c r="W15" s="504" t="s">
        <v>132</v>
      </c>
      <c r="X15" s="428"/>
      <c r="Y15" s="428"/>
      <c r="Z15" s="428"/>
      <c r="AA15" s="428"/>
      <c r="AB15" s="429"/>
      <c r="AC15" s="391">
        <v>1569</v>
      </c>
      <c r="AD15" s="392"/>
      <c r="AE15" s="392"/>
      <c r="AF15" s="392"/>
      <c r="AG15" s="393"/>
      <c r="AH15" s="391">
        <v>1699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1050983</v>
      </c>
      <c r="BO15" s="411"/>
      <c r="BP15" s="411"/>
      <c r="BQ15" s="411"/>
      <c r="BR15" s="411"/>
      <c r="BS15" s="411"/>
      <c r="BT15" s="411"/>
      <c r="BU15" s="412"/>
      <c r="BV15" s="410">
        <v>1055183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33.200000000000003</v>
      </c>
      <c r="AD16" s="510"/>
      <c r="AE16" s="510"/>
      <c r="AF16" s="510"/>
      <c r="AG16" s="511"/>
      <c r="AH16" s="509">
        <v>33.4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2470318</v>
      </c>
      <c r="BO16" s="416"/>
      <c r="BP16" s="416"/>
      <c r="BQ16" s="416"/>
      <c r="BR16" s="416"/>
      <c r="BS16" s="416"/>
      <c r="BT16" s="416"/>
      <c r="BU16" s="417"/>
      <c r="BV16" s="415">
        <v>2550059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2965</v>
      </c>
      <c r="AD17" s="392"/>
      <c r="AE17" s="392"/>
      <c r="AF17" s="392"/>
      <c r="AG17" s="393"/>
      <c r="AH17" s="391">
        <v>3179</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1332578</v>
      </c>
      <c r="BO17" s="416"/>
      <c r="BP17" s="416"/>
      <c r="BQ17" s="416"/>
      <c r="BR17" s="416"/>
      <c r="BS17" s="416"/>
      <c r="BT17" s="416"/>
      <c r="BU17" s="417"/>
      <c r="BV17" s="415">
        <v>1335728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63.74</v>
      </c>
      <c r="M18" s="480"/>
      <c r="N18" s="480"/>
      <c r="O18" s="480"/>
      <c r="P18" s="480"/>
      <c r="Q18" s="480"/>
      <c r="R18" s="481"/>
      <c r="S18" s="481"/>
      <c r="T18" s="481"/>
      <c r="U18" s="481"/>
      <c r="V18" s="482"/>
      <c r="W18" s="496"/>
      <c r="X18" s="497"/>
      <c r="Y18" s="497"/>
      <c r="Z18" s="497"/>
      <c r="AA18" s="497"/>
      <c r="AB18" s="505"/>
      <c r="AC18" s="379">
        <v>62.8</v>
      </c>
      <c r="AD18" s="380"/>
      <c r="AE18" s="380"/>
      <c r="AF18" s="380"/>
      <c r="AG18" s="483"/>
      <c r="AH18" s="379">
        <v>62.6</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2435276</v>
      </c>
      <c r="BO18" s="416"/>
      <c r="BP18" s="416"/>
      <c r="BQ18" s="416"/>
      <c r="BR18" s="416"/>
      <c r="BS18" s="416"/>
      <c r="BT18" s="416"/>
      <c r="BU18" s="417"/>
      <c r="BV18" s="415">
        <v>2321750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3280167</v>
      </c>
      <c r="BO19" s="416"/>
      <c r="BP19" s="416"/>
      <c r="BQ19" s="416"/>
      <c r="BR19" s="416"/>
      <c r="BS19" s="416"/>
      <c r="BT19" s="416"/>
      <c r="BU19" s="417"/>
      <c r="BV19" s="415">
        <v>3422372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3662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3428960</v>
      </c>
      <c r="BO23" s="416"/>
      <c r="BP23" s="416"/>
      <c r="BQ23" s="416"/>
      <c r="BR23" s="416"/>
      <c r="BS23" s="416"/>
      <c r="BT23" s="416"/>
      <c r="BU23" s="417"/>
      <c r="BV23" s="415">
        <v>3541263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6780</v>
      </c>
      <c r="R24" s="392"/>
      <c r="S24" s="392"/>
      <c r="T24" s="392"/>
      <c r="U24" s="392"/>
      <c r="V24" s="393"/>
      <c r="W24" s="457"/>
      <c r="X24" s="448"/>
      <c r="Y24" s="449"/>
      <c r="Z24" s="388" t="s">
        <v>156</v>
      </c>
      <c r="AA24" s="389"/>
      <c r="AB24" s="389"/>
      <c r="AC24" s="389"/>
      <c r="AD24" s="389"/>
      <c r="AE24" s="389"/>
      <c r="AF24" s="389"/>
      <c r="AG24" s="390"/>
      <c r="AH24" s="391">
        <v>74</v>
      </c>
      <c r="AI24" s="392"/>
      <c r="AJ24" s="392"/>
      <c r="AK24" s="392"/>
      <c r="AL24" s="393"/>
      <c r="AM24" s="391">
        <v>191364</v>
      </c>
      <c r="AN24" s="392"/>
      <c r="AO24" s="392"/>
      <c r="AP24" s="392"/>
      <c r="AQ24" s="392"/>
      <c r="AR24" s="393"/>
      <c r="AS24" s="391">
        <v>2586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3297050</v>
      </c>
      <c r="BO24" s="416"/>
      <c r="BP24" s="416"/>
      <c r="BQ24" s="416"/>
      <c r="BR24" s="416"/>
      <c r="BS24" s="416"/>
      <c r="BT24" s="416"/>
      <c r="BU24" s="417"/>
      <c r="BV24" s="415">
        <v>3422003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5880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137704</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5210</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2650</v>
      </c>
      <c r="R27" s="392"/>
      <c r="S27" s="392"/>
      <c r="T27" s="392"/>
      <c r="U27" s="392"/>
      <c r="V27" s="393"/>
      <c r="W27" s="457"/>
      <c r="X27" s="448"/>
      <c r="Y27" s="449"/>
      <c r="Z27" s="388" t="s">
        <v>165</v>
      </c>
      <c r="AA27" s="389"/>
      <c r="AB27" s="389"/>
      <c r="AC27" s="389"/>
      <c r="AD27" s="389"/>
      <c r="AE27" s="389"/>
      <c r="AF27" s="389"/>
      <c r="AG27" s="390"/>
      <c r="AH27" s="391">
        <v>9</v>
      </c>
      <c r="AI27" s="392"/>
      <c r="AJ27" s="392"/>
      <c r="AK27" s="392"/>
      <c r="AL27" s="393"/>
      <c r="AM27" s="391">
        <v>24165</v>
      </c>
      <c r="AN27" s="392"/>
      <c r="AO27" s="392"/>
      <c r="AP27" s="392"/>
      <c r="AQ27" s="392"/>
      <c r="AR27" s="393"/>
      <c r="AS27" s="391">
        <v>2685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2100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648152</v>
      </c>
      <c r="BO28" s="411"/>
      <c r="BP28" s="411"/>
      <c r="BQ28" s="411"/>
      <c r="BR28" s="411"/>
      <c r="BS28" s="411"/>
      <c r="BT28" s="411"/>
      <c r="BU28" s="412"/>
      <c r="BV28" s="410">
        <v>628366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10</v>
      </c>
      <c r="M29" s="392"/>
      <c r="N29" s="392"/>
      <c r="O29" s="392"/>
      <c r="P29" s="393"/>
      <c r="Q29" s="391">
        <v>1900</v>
      </c>
      <c r="R29" s="392"/>
      <c r="S29" s="392"/>
      <c r="T29" s="392"/>
      <c r="U29" s="392"/>
      <c r="V29" s="393"/>
      <c r="W29" s="458"/>
      <c r="X29" s="459"/>
      <c r="Y29" s="460"/>
      <c r="Z29" s="388" t="s">
        <v>172</v>
      </c>
      <c r="AA29" s="389"/>
      <c r="AB29" s="389"/>
      <c r="AC29" s="389"/>
      <c r="AD29" s="389"/>
      <c r="AE29" s="389"/>
      <c r="AF29" s="389"/>
      <c r="AG29" s="390"/>
      <c r="AH29" s="391">
        <v>83</v>
      </c>
      <c r="AI29" s="392"/>
      <c r="AJ29" s="392"/>
      <c r="AK29" s="392"/>
      <c r="AL29" s="393"/>
      <c r="AM29" s="391">
        <v>215529</v>
      </c>
      <c r="AN29" s="392"/>
      <c r="AO29" s="392"/>
      <c r="AP29" s="392"/>
      <c r="AQ29" s="392"/>
      <c r="AR29" s="393"/>
      <c r="AS29" s="391">
        <v>2597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441980</v>
      </c>
      <c r="BO29" s="416"/>
      <c r="BP29" s="416"/>
      <c r="BQ29" s="416"/>
      <c r="BR29" s="416"/>
      <c r="BS29" s="416"/>
      <c r="BT29" s="416"/>
      <c r="BU29" s="417"/>
      <c r="BV29" s="415">
        <v>441540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89.2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877320</v>
      </c>
      <c r="BO30" s="419"/>
      <c r="BP30" s="419"/>
      <c r="BQ30" s="419"/>
      <c r="BR30" s="419"/>
      <c r="BS30" s="419"/>
      <c r="BT30" s="419"/>
      <c r="BU30" s="420"/>
      <c r="BV30" s="418">
        <v>856507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10</v>
      </c>
      <c r="BX39" s="375"/>
      <c r="BY39" s="374" t="str">
        <f>IF('各会計、関係団体の財政状況及び健全化判断比率'!B73="","",'各会計、関係団体の財政状況及び健全化判断比率'!B73)</f>
        <v>皆野・長瀞下水道組合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11</v>
      </c>
      <c r="BX40" s="375"/>
      <c r="BY40" s="374" t="str">
        <f>IF('各会計、関係団体の財政状況及び健全化判断比率'!B74="","",'各会計、関係団体の財政状況及び健全化判断比率'!B74)</f>
        <v>皆野・長瀞下水道組合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12</v>
      </c>
      <c r="BX41" s="375"/>
      <c r="BY41" s="374" t="str">
        <f>IF('各会計、関係団体の財政状況及び健全化判断比率'!B75="","",'各会計、関係団体の財政状況及び健全化判断比率'!B75)</f>
        <v>皆野・長瀞下水道組合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13</v>
      </c>
      <c r="BX42" s="375"/>
      <c r="BY42" s="374" t="str">
        <f>IF('各会計、関係団体の財政状況及び健全化判断比率'!B76="","",'各会計、関係団体の財政状況及び健全化判断比率'!B76)</f>
        <v>秩父広域市町村圏組合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14</v>
      </c>
      <c r="BX43" s="375"/>
      <c r="BY43" s="374" t="str">
        <f>IF('各会計、関係団体の財政状況及び健全化判断比率'!B77="","",'各会計、関係団体の財政状況及び健全化判断比率'!B77)</f>
        <v>秩父広域市町村圏組合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92" t="s">
        <v>521</v>
      </c>
      <c r="D34" s="1192"/>
      <c r="E34" s="1193"/>
      <c r="F34" s="32">
        <v>2.72</v>
      </c>
      <c r="G34" s="33">
        <v>4.3499999999999996</v>
      </c>
      <c r="H34" s="33">
        <v>4.8899999999999997</v>
      </c>
      <c r="I34" s="33">
        <v>1.89</v>
      </c>
      <c r="J34" s="34">
        <v>4.6900000000000004</v>
      </c>
      <c r="K34" s="22"/>
      <c r="L34" s="22"/>
      <c r="M34" s="22"/>
      <c r="N34" s="22"/>
      <c r="O34" s="22"/>
      <c r="P34" s="22"/>
    </row>
    <row r="35" spans="1:16" ht="39" customHeight="1">
      <c r="A35" s="22"/>
      <c r="B35" s="35"/>
      <c r="C35" s="1186" t="s">
        <v>522</v>
      </c>
      <c r="D35" s="1187"/>
      <c r="E35" s="1188"/>
      <c r="F35" s="36">
        <v>4.2</v>
      </c>
      <c r="G35" s="37">
        <v>3.41</v>
      </c>
      <c r="H35" s="37">
        <v>3.8</v>
      </c>
      <c r="I35" s="37">
        <v>5.13</v>
      </c>
      <c r="J35" s="38">
        <v>2.72</v>
      </c>
      <c r="K35" s="22"/>
      <c r="L35" s="22"/>
      <c r="M35" s="22"/>
      <c r="N35" s="22"/>
      <c r="O35" s="22"/>
      <c r="P35" s="22"/>
    </row>
    <row r="36" spans="1:16" ht="39" customHeight="1">
      <c r="A36" s="22"/>
      <c r="B36" s="35"/>
      <c r="C36" s="1186" t="s">
        <v>523</v>
      </c>
      <c r="D36" s="1187"/>
      <c r="E36" s="1188"/>
      <c r="F36" s="36">
        <v>1.28</v>
      </c>
      <c r="G36" s="37">
        <v>2.02</v>
      </c>
      <c r="H36" s="37">
        <v>2.4500000000000002</v>
      </c>
      <c r="I36" s="37">
        <v>3.42</v>
      </c>
      <c r="J36" s="38">
        <v>2.42</v>
      </c>
      <c r="K36" s="22"/>
      <c r="L36" s="22"/>
      <c r="M36" s="22"/>
      <c r="N36" s="22"/>
      <c r="O36" s="22"/>
      <c r="P36" s="22"/>
    </row>
    <row r="37" spans="1:16" ht="39" customHeight="1">
      <c r="A37" s="22"/>
      <c r="B37" s="35"/>
      <c r="C37" s="1186" t="s">
        <v>524</v>
      </c>
      <c r="D37" s="1187"/>
      <c r="E37" s="1188"/>
      <c r="F37" s="36">
        <v>0.01</v>
      </c>
      <c r="G37" s="37">
        <v>0</v>
      </c>
      <c r="H37" s="37">
        <v>0.01</v>
      </c>
      <c r="I37" s="37">
        <v>0.01</v>
      </c>
      <c r="J37" s="38">
        <v>0.01</v>
      </c>
      <c r="K37" s="22"/>
      <c r="L37" s="22"/>
      <c r="M37" s="22"/>
      <c r="N37" s="22"/>
      <c r="O37" s="22"/>
      <c r="P37" s="22"/>
    </row>
    <row r="38" spans="1:16" ht="39" customHeight="1">
      <c r="A38" s="22"/>
      <c r="B38" s="35"/>
      <c r="C38" s="1186"/>
      <c r="D38" s="1187"/>
      <c r="E38" s="1188"/>
      <c r="F38" s="36"/>
      <c r="G38" s="37"/>
      <c r="H38" s="37"/>
      <c r="I38" s="37"/>
      <c r="J38" s="38"/>
      <c r="K38" s="22"/>
      <c r="L38" s="22"/>
      <c r="M38" s="22"/>
      <c r="N38" s="22"/>
      <c r="O38" s="22"/>
      <c r="P38" s="22"/>
    </row>
    <row r="39" spans="1:16" ht="39" customHeight="1">
      <c r="A39" s="22"/>
      <c r="B39" s="35"/>
      <c r="C39" s="1186"/>
      <c r="D39" s="1187"/>
      <c r="E39" s="1188"/>
      <c r="F39" s="36"/>
      <c r="G39" s="37"/>
      <c r="H39" s="37"/>
      <c r="I39" s="37"/>
      <c r="J39" s="38"/>
      <c r="K39" s="22"/>
      <c r="L39" s="22"/>
      <c r="M39" s="22"/>
      <c r="N39" s="22"/>
      <c r="O39" s="22"/>
      <c r="P39" s="22"/>
    </row>
    <row r="40" spans="1:16" ht="39" customHeight="1">
      <c r="A40" s="22"/>
      <c r="B40" s="35"/>
      <c r="C40" s="1186"/>
      <c r="D40" s="1187"/>
      <c r="E40" s="1188"/>
      <c r="F40" s="36"/>
      <c r="G40" s="37"/>
      <c r="H40" s="37"/>
      <c r="I40" s="37"/>
      <c r="J40" s="38"/>
      <c r="K40" s="22"/>
      <c r="L40" s="22"/>
      <c r="M40" s="22"/>
      <c r="N40" s="22"/>
      <c r="O40" s="22"/>
      <c r="P40" s="22"/>
    </row>
    <row r="41" spans="1:16" ht="39" customHeight="1">
      <c r="A41" s="22"/>
      <c r="B41" s="35"/>
      <c r="C41" s="1186"/>
      <c r="D41" s="1187"/>
      <c r="E41" s="1188"/>
      <c r="F41" s="36"/>
      <c r="G41" s="37"/>
      <c r="H41" s="37"/>
      <c r="I41" s="37"/>
      <c r="J41" s="38"/>
      <c r="K41" s="22"/>
      <c r="L41" s="22"/>
      <c r="M41" s="22"/>
      <c r="N41" s="22"/>
      <c r="O41" s="22"/>
      <c r="P41" s="22"/>
    </row>
    <row r="42" spans="1:16" ht="39" customHeight="1">
      <c r="A42" s="22"/>
      <c r="B42" s="39"/>
      <c r="C42" s="1186" t="s">
        <v>525</v>
      </c>
      <c r="D42" s="1187"/>
      <c r="E42" s="1188"/>
      <c r="F42" s="36" t="s">
        <v>474</v>
      </c>
      <c r="G42" s="37" t="s">
        <v>474</v>
      </c>
      <c r="H42" s="37" t="s">
        <v>474</v>
      </c>
      <c r="I42" s="37" t="s">
        <v>474</v>
      </c>
      <c r="J42" s="38" t="s">
        <v>474</v>
      </c>
      <c r="K42" s="22"/>
      <c r="L42" s="22"/>
      <c r="M42" s="22"/>
      <c r="N42" s="22"/>
      <c r="O42" s="22"/>
      <c r="P42" s="22"/>
    </row>
    <row r="43" spans="1:16" ht="39" customHeight="1" thickBot="1">
      <c r="A43" s="22"/>
      <c r="B43" s="40"/>
      <c r="C43" s="1189" t="s">
        <v>526</v>
      </c>
      <c r="D43" s="1190"/>
      <c r="E43" s="1191"/>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202" t="s">
        <v>11</v>
      </c>
      <c r="C45" s="1203"/>
      <c r="D45" s="58"/>
      <c r="E45" s="1208" t="s">
        <v>12</v>
      </c>
      <c r="F45" s="1208"/>
      <c r="G45" s="1208"/>
      <c r="H45" s="1208"/>
      <c r="I45" s="1208"/>
      <c r="J45" s="1209"/>
      <c r="K45" s="59">
        <v>280</v>
      </c>
      <c r="L45" s="60">
        <v>273</v>
      </c>
      <c r="M45" s="60">
        <v>304</v>
      </c>
      <c r="N45" s="60">
        <v>321</v>
      </c>
      <c r="O45" s="61">
        <v>334</v>
      </c>
      <c r="P45" s="48"/>
      <c r="Q45" s="48"/>
      <c r="R45" s="48"/>
      <c r="S45" s="48"/>
      <c r="T45" s="48"/>
      <c r="U45" s="48"/>
    </row>
    <row r="46" spans="1:21" ht="30.75" customHeight="1">
      <c r="A46" s="48"/>
      <c r="B46" s="1204"/>
      <c r="C46" s="1205"/>
      <c r="D46" s="62"/>
      <c r="E46" s="1196" t="s">
        <v>13</v>
      </c>
      <c r="F46" s="1196"/>
      <c r="G46" s="1196"/>
      <c r="H46" s="1196"/>
      <c r="I46" s="1196"/>
      <c r="J46" s="1197"/>
      <c r="K46" s="63" t="s">
        <v>474</v>
      </c>
      <c r="L46" s="64" t="s">
        <v>474</v>
      </c>
      <c r="M46" s="64" t="s">
        <v>474</v>
      </c>
      <c r="N46" s="64" t="s">
        <v>474</v>
      </c>
      <c r="O46" s="65" t="s">
        <v>474</v>
      </c>
      <c r="P46" s="48"/>
      <c r="Q46" s="48"/>
      <c r="R46" s="48"/>
      <c r="S46" s="48"/>
      <c r="T46" s="48"/>
      <c r="U46" s="48"/>
    </row>
    <row r="47" spans="1:21" ht="30.75" customHeight="1">
      <c r="A47" s="48"/>
      <c r="B47" s="1204"/>
      <c r="C47" s="1205"/>
      <c r="D47" s="62"/>
      <c r="E47" s="1196" t="s">
        <v>14</v>
      </c>
      <c r="F47" s="1196"/>
      <c r="G47" s="1196"/>
      <c r="H47" s="1196"/>
      <c r="I47" s="1196"/>
      <c r="J47" s="1197"/>
      <c r="K47" s="63" t="s">
        <v>474</v>
      </c>
      <c r="L47" s="64" t="s">
        <v>474</v>
      </c>
      <c r="M47" s="64" t="s">
        <v>474</v>
      </c>
      <c r="N47" s="64" t="s">
        <v>474</v>
      </c>
      <c r="O47" s="65" t="s">
        <v>474</v>
      </c>
      <c r="P47" s="48"/>
      <c r="Q47" s="48"/>
      <c r="R47" s="48"/>
      <c r="S47" s="48"/>
      <c r="T47" s="48"/>
      <c r="U47" s="48"/>
    </row>
    <row r="48" spans="1:21" ht="30.75" customHeight="1">
      <c r="A48" s="48"/>
      <c r="B48" s="1204"/>
      <c r="C48" s="1205"/>
      <c r="D48" s="62"/>
      <c r="E48" s="1196" t="s">
        <v>15</v>
      </c>
      <c r="F48" s="1196"/>
      <c r="G48" s="1196"/>
      <c r="H48" s="1196"/>
      <c r="I48" s="1196"/>
      <c r="J48" s="1197"/>
      <c r="K48" s="63" t="s">
        <v>474</v>
      </c>
      <c r="L48" s="64" t="s">
        <v>474</v>
      </c>
      <c r="M48" s="64" t="s">
        <v>474</v>
      </c>
      <c r="N48" s="64" t="s">
        <v>474</v>
      </c>
      <c r="O48" s="65" t="s">
        <v>474</v>
      </c>
      <c r="P48" s="48"/>
      <c r="Q48" s="48"/>
      <c r="R48" s="48"/>
      <c r="S48" s="48"/>
      <c r="T48" s="48"/>
      <c r="U48" s="48"/>
    </row>
    <row r="49" spans="1:21" ht="30.75" customHeight="1">
      <c r="A49" s="48"/>
      <c r="B49" s="1204"/>
      <c r="C49" s="1205"/>
      <c r="D49" s="62"/>
      <c r="E49" s="1196" t="s">
        <v>16</v>
      </c>
      <c r="F49" s="1196"/>
      <c r="G49" s="1196"/>
      <c r="H49" s="1196"/>
      <c r="I49" s="1196"/>
      <c r="J49" s="1197"/>
      <c r="K49" s="63">
        <v>212</v>
      </c>
      <c r="L49" s="64">
        <v>216</v>
      </c>
      <c r="M49" s="64">
        <v>208</v>
      </c>
      <c r="N49" s="64">
        <v>209</v>
      </c>
      <c r="O49" s="65">
        <v>221</v>
      </c>
      <c r="P49" s="48"/>
      <c r="Q49" s="48"/>
      <c r="R49" s="48"/>
      <c r="S49" s="48"/>
      <c r="T49" s="48"/>
      <c r="U49" s="48"/>
    </row>
    <row r="50" spans="1:21" ht="30.75" customHeight="1">
      <c r="A50" s="48"/>
      <c r="B50" s="1204"/>
      <c r="C50" s="1205"/>
      <c r="D50" s="62"/>
      <c r="E50" s="1196" t="s">
        <v>17</v>
      </c>
      <c r="F50" s="1196"/>
      <c r="G50" s="1196"/>
      <c r="H50" s="1196"/>
      <c r="I50" s="1196"/>
      <c r="J50" s="1197"/>
      <c r="K50" s="63" t="s">
        <v>474</v>
      </c>
      <c r="L50" s="64" t="s">
        <v>474</v>
      </c>
      <c r="M50" s="64" t="s">
        <v>474</v>
      </c>
      <c r="N50" s="64" t="s">
        <v>474</v>
      </c>
      <c r="O50" s="65" t="s">
        <v>474</v>
      </c>
      <c r="P50" s="48"/>
      <c r="Q50" s="48"/>
      <c r="R50" s="48"/>
      <c r="S50" s="48"/>
      <c r="T50" s="48"/>
      <c r="U50" s="48"/>
    </row>
    <row r="51" spans="1:21" ht="30.75" customHeight="1">
      <c r="A51" s="48"/>
      <c r="B51" s="1206"/>
      <c r="C51" s="1207"/>
      <c r="D51" s="66"/>
      <c r="E51" s="1196" t="s">
        <v>18</v>
      </c>
      <c r="F51" s="1196"/>
      <c r="G51" s="1196"/>
      <c r="H51" s="1196"/>
      <c r="I51" s="1196"/>
      <c r="J51" s="1197"/>
      <c r="K51" s="63" t="s">
        <v>474</v>
      </c>
      <c r="L51" s="64" t="s">
        <v>474</v>
      </c>
      <c r="M51" s="64" t="s">
        <v>474</v>
      </c>
      <c r="N51" s="64" t="s">
        <v>474</v>
      </c>
      <c r="O51" s="65" t="s">
        <v>474</v>
      </c>
      <c r="P51" s="48"/>
      <c r="Q51" s="48"/>
      <c r="R51" s="48"/>
      <c r="S51" s="48"/>
      <c r="T51" s="48"/>
      <c r="U51" s="48"/>
    </row>
    <row r="52" spans="1:21" ht="30.75" customHeight="1">
      <c r="A52" s="48"/>
      <c r="B52" s="1194" t="s">
        <v>19</v>
      </c>
      <c r="C52" s="1195"/>
      <c r="D52" s="66"/>
      <c r="E52" s="1196" t="s">
        <v>20</v>
      </c>
      <c r="F52" s="1196"/>
      <c r="G52" s="1196"/>
      <c r="H52" s="1196"/>
      <c r="I52" s="1196"/>
      <c r="J52" s="1197"/>
      <c r="K52" s="63">
        <v>411</v>
      </c>
      <c r="L52" s="64">
        <v>428</v>
      </c>
      <c r="M52" s="64">
        <v>442</v>
      </c>
      <c r="N52" s="64">
        <v>427</v>
      </c>
      <c r="O52" s="65">
        <v>404</v>
      </c>
      <c r="P52" s="48"/>
      <c r="Q52" s="48"/>
      <c r="R52" s="48"/>
      <c r="S52" s="48"/>
      <c r="T52" s="48"/>
      <c r="U52" s="48"/>
    </row>
    <row r="53" spans="1:21" ht="30.75" customHeight="1" thickBot="1">
      <c r="A53" s="48"/>
      <c r="B53" s="1198" t="s">
        <v>21</v>
      </c>
      <c r="C53" s="1199"/>
      <c r="D53" s="67"/>
      <c r="E53" s="1200" t="s">
        <v>22</v>
      </c>
      <c r="F53" s="1200"/>
      <c r="G53" s="1200"/>
      <c r="H53" s="1200"/>
      <c r="I53" s="1200"/>
      <c r="J53" s="1201"/>
      <c r="K53" s="68">
        <v>81</v>
      </c>
      <c r="L53" s="69">
        <v>61</v>
      </c>
      <c r="M53" s="69">
        <v>70</v>
      </c>
      <c r="N53" s="69">
        <v>103</v>
      </c>
      <c r="O53" s="70">
        <v>151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22" t="s">
        <v>24</v>
      </c>
      <c r="C41" s="1223"/>
      <c r="D41" s="81"/>
      <c r="E41" s="1224" t="s">
        <v>25</v>
      </c>
      <c r="F41" s="1224"/>
      <c r="G41" s="1224"/>
      <c r="H41" s="1225"/>
      <c r="I41" s="82">
        <v>3425</v>
      </c>
      <c r="J41" s="83">
        <v>3586</v>
      </c>
      <c r="K41" s="83">
        <v>3560</v>
      </c>
      <c r="L41" s="83">
        <v>3541</v>
      </c>
      <c r="M41" s="84">
        <v>3429</v>
      </c>
    </row>
    <row r="42" spans="2:13" ht="27.75" customHeight="1">
      <c r="B42" s="1212"/>
      <c r="C42" s="1213"/>
      <c r="D42" s="85"/>
      <c r="E42" s="1216" t="s">
        <v>26</v>
      </c>
      <c r="F42" s="1216"/>
      <c r="G42" s="1216"/>
      <c r="H42" s="1217"/>
      <c r="I42" s="86" t="s">
        <v>474</v>
      </c>
      <c r="J42" s="87" t="s">
        <v>474</v>
      </c>
      <c r="K42" s="87" t="s">
        <v>474</v>
      </c>
      <c r="L42" s="87" t="s">
        <v>474</v>
      </c>
      <c r="M42" s="88" t="s">
        <v>474</v>
      </c>
    </row>
    <row r="43" spans="2:13" ht="27.75" customHeight="1">
      <c r="B43" s="1212"/>
      <c r="C43" s="1213"/>
      <c r="D43" s="85"/>
      <c r="E43" s="1216" t="s">
        <v>27</v>
      </c>
      <c r="F43" s="1216"/>
      <c r="G43" s="1216"/>
      <c r="H43" s="1217"/>
      <c r="I43" s="86" t="s">
        <v>474</v>
      </c>
      <c r="J43" s="87" t="s">
        <v>474</v>
      </c>
      <c r="K43" s="87" t="s">
        <v>474</v>
      </c>
      <c r="L43" s="87" t="s">
        <v>474</v>
      </c>
      <c r="M43" s="88" t="s">
        <v>474</v>
      </c>
    </row>
    <row r="44" spans="2:13" ht="27.75" customHeight="1">
      <c r="B44" s="1212"/>
      <c r="C44" s="1213"/>
      <c r="D44" s="85"/>
      <c r="E44" s="1216" t="s">
        <v>28</v>
      </c>
      <c r="F44" s="1216"/>
      <c r="G44" s="1216"/>
      <c r="H44" s="1217"/>
      <c r="I44" s="86">
        <v>2468</v>
      </c>
      <c r="J44" s="87">
        <v>2430</v>
      </c>
      <c r="K44" s="87">
        <v>2452</v>
      </c>
      <c r="L44" s="87">
        <v>2313</v>
      </c>
      <c r="M44" s="88">
        <v>2095</v>
      </c>
    </row>
    <row r="45" spans="2:13" ht="27.75" customHeight="1">
      <c r="B45" s="1212"/>
      <c r="C45" s="1213"/>
      <c r="D45" s="85"/>
      <c r="E45" s="1216" t="s">
        <v>29</v>
      </c>
      <c r="F45" s="1216"/>
      <c r="G45" s="1216"/>
      <c r="H45" s="1217"/>
      <c r="I45" s="86">
        <v>1211</v>
      </c>
      <c r="J45" s="87">
        <v>1176</v>
      </c>
      <c r="K45" s="87">
        <v>1099</v>
      </c>
      <c r="L45" s="87">
        <v>1067</v>
      </c>
      <c r="M45" s="88">
        <v>1022</v>
      </c>
    </row>
    <row r="46" spans="2:13" ht="27.75" customHeight="1">
      <c r="B46" s="1212"/>
      <c r="C46" s="1213"/>
      <c r="D46" s="89"/>
      <c r="E46" s="1216" t="s">
        <v>30</v>
      </c>
      <c r="F46" s="1216"/>
      <c r="G46" s="1216"/>
      <c r="H46" s="1217"/>
      <c r="I46" s="86" t="s">
        <v>474</v>
      </c>
      <c r="J46" s="87" t="s">
        <v>474</v>
      </c>
      <c r="K46" s="87" t="s">
        <v>474</v>
      </c>
      <c r="L46" s="87" t="s">
        <v>474</v>
      </c>
      <c r="M46" s="88" t="s">
        <v>474</v>
      </c>
    </row>
    <row r="47" spans="2:13" ht="27.75" customHeight="1">
      <c r="B47" s="1212"/>
      <c r="C47" s="1213"/>
      <c r="D47" s="90"/>
      <c r="E47" s="1226" t="s">
        <v>31</v>
      </c>
      <c r="F47" s="1227"/>
      <c r="G47" s="1227"/>
      <c r="H47" s="1228"/>
      <c r="I47" s="86" t="s">
        <v>474</v>
      </c>
      <c r="J47" s="87" t="s">
        <v>474</v>
      </c>
      <c r="K47" s="87" t="s">
        <v>474</v>
      </c>
      <c r="L47" s="87" t="s">
        <v>474</v>
      </c>
      <c r="M47" s="88" t="s">
        <v>474</v>
      </c>
    </row>
    <row r="48" spans="2:13" ht="27.75" customHeight="1">
      <c r="B48" s="1212"/>
      <c r="C48" s="1213"/>
      <c r="D48" s="85"/>
      <c r="E48" s="1216" t="s">
        <v>32</v>
      </c>
      <c r="F48" s="1216"/>
      <c r="G48" s="1216"/>
      <c r="H48" s="1217"/>
      <c r="I48" s="86" t="s">
        <v>474</v>
      </c>
      <c r="J48" s="87" t="s">
        <v>474</v>
      </c>
      <c r="K48" s="87" t="s">
        <v>474</v>
      </c>
      <c r="L48" s="87" t="s">
        <v>474</v>
      </c>
      <c r="M48" s="88" t="s">
        <v>474</v>
      </c>
    </row>
    <row r="49" spans="2:13" ht="27.75" customHeight="1">
      <c r="B49" s="1214"/>
      <c r="C49" s="1215"/>
      <c r="D49" s="85"/>
      <c r="E49" s="1216" t="s">
        <v>33</v>
      </c>
      <c r="F49" s="1216"/>
      <c r="G49" s="1216"/>
      <c r="H49" s="1217"/>
      <c r="I49" s="86" t="s">
        <v>474</v>
      </c>
      <c r="J49" s="87" t="s">
        <v>474</v>
      </c>
      <c r="K49" s="87" t="s">
        <v>474</v>
      </c>
      <c r="L49" s="87" t="s">
        <v>474</v>
      </c>
      <c r="M49" s="88" t="s">
        <v>474</v>
      </c>
    </row>
    <row r="50" spans="2:13" ht="27.75" customHeight="1">
      <c r="B50" s="1210" t="s">
        <v>34</v>
      </c>
      <c r="C50" s="1211"/>
      <c r="D50" s="91"/>
      <c r="E50" s="1216" t="s">
        <v>35</v>
      </c>
      <c r="F50" s="1216"/>
      <c r="G50" s="1216"/>
      <c r="H50" s="1217"/>
      <c r="I50" s="86">
        <v>1896</v>
      </c>
      <c r="J50" s="87">
        <v>1833</v>
      </c>
      <c r="K50" s="87">
        <v>1855</v>
      </c>
      <c r="L50" s="87">
        <v>2036</v>
      </c>
      <c r="M50" s="88">
        <v>2095</v>
      </c>
    </row>
    <row r="51" spans="2:13" ht="27.75" customHeight="1">
      <c r="B51" s="1212"/>
      <c r="C51" s="1213"/>
      <c r="D51" s="85"/>
      <c r="E51" s="1216" t="s">
        <v>36</v>
      </c>
      <c r="F51" s="1216"/>
      <c r="G51" s="1216"/>
      <c r="H51" s="1217"/>
      <c r="I51" s="86" t="s">
        <v>474</v>
      </c>
      <c r="J51" s="87" t="s">
        <v>474</v>
      </c>
      <c r="K51" s="87" t="s">
        <v>474</v>
      </c>
      <c r="L51" s="87" t="s">
        <v>474</v>
      </c>
      <c r="M51" s="88" t="s">
        <v>474</v>
      </c>
    </row>
    <row r="52" spans="2:13" ht="27.75" customHeight="1">
      <c r="B52" s="1214"/>
      <c r="C52" s="1215"/>
      <c r="D52" s="85"/>
      <c r="E52" s="1216" t="s">
        <v>37</v>
      </c>
      <c r="F52" s="1216"/>
      <c r="G52" s="1216"/>
      <c r="H52" s="1217"/>
      <c r="I52" s="86">
        <v>4478</v>
      </c>
      <c r="J52" s="87">
        <v>4533</v>
      </c>
      <c r="K52" s="87">
        <v>4461</v>
      </c>
      <c r="L52" s="87">
        <v>4325</v>
      </c>
      <c r="M52" s="88">
        <v>4182</v>
      </c>
    </row>
    <row r="53" spans="2:13" ht="27.75" customHeight="1" thickBot="1">
      <c r="B53" s="1218" t="s">
        <v>38</v>
      </c>
      <c r="C53" s="1219"/>
      <c r="D53" s="92"/>
      <c r="E53" s="1220" t="s">
        <v>39</v>
      </c>
      <c r="F53" s="1220"/>
      <c r="G53" s="1220"/>
      <c r="H53" s="1221"/>
      <c r="I53" s="93">
        <v>730</v>
      </c>
      <c r="J53" s="94">
        <v>825</v>
      </c>
      <c r="K53" s="94">
        <v>796</v>
      </c>
      <c r="L53" s="94">
        <v>560</v>
      </c>
      <c r="M53" s="95">
        <v>268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41" sqref="H4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5" t="s">
        <v>549</v>
      </c>
      <c r="I42" s="354"/>
      <c r="J42" s="354"/>
      <c r="K42" s="354"/>
      <c r="L42" s="246"/>
      <c r="M42" s="246"/>
      <c r="N42" s="246"/>
      <c r="O42" s="246"/>
    </row>
    <row r="43" spans="2:17">
      <c r="B43" s="250"/>
      <c r="C43" s="246"/>
      <c r="D43" s="246"/>
      <c r="E43" s="246"/>
      <c r="F43" s="246"/>
      <c r="G43" s="1243"/>
      <c r="H43" s="1244"/>
      <c r="I43" s="1244"/>
      <c r="J43" s="1244"/>
      <c r="K43" s="1244"/>
      <c r="L43" s="1244"/>
      <c r="M43" s="1244"/>
      <c r="N43" s="1244"/>
      <c r="O43" s="1245"/>
    </row>
    <row r="44" spans="2:17">
      <c r="B44" s="250"/>
      <c r="C44" s="246"/>
      <c r="D44" s="246"/>
      <c r="E44" s="246"/>
      <c r="F44" s="246"/>
      <c r="G44" s="1246"/>
      <c r="H44" s="1247"/>
      <c r="I44" s="1247"/>
      <c r="J44" s="1247"/>
      <c r="K44" s="1247"/>
      <c r="L44" s="1247"/>
      <c r="M44" s="1247"/>
      <c r="N44" s="1247"/>
      <c r="O44" s="1248"/>
    </row>
    <row r="45" spans="2:17">
      <c r="B45" s="250"/>
      <c r="C45" s="246"/>
      <c r="D45" s="246"/>
      <c r="E45" s="246"/>
      <c r="F45" s="246"/>
      <c r="G45" s="1246"/>
      <c r="H45" s="1247"/>
      <c r="I45" s="1247"/>
      <c r="J45" s="1247"/>
      <c r="K45" s="1247"/>
      <c r="L45" s="1247"/>
      <c r="M45" s="1247"/>
      <c r="N45" s="1247"/>
      <c r="O45" s="1248"/>
    </row>
    <row r="46" spans="2:17">
      <c r="B46" s="250"/>
      <c r="C46" s="246"/>
      <c r="D46" s="246"/>
      <c r="E46" s="246"/>
      <c r="F46" s="246"/>
      <c r="G46" s="1246"/>
      <c r="H46" s="1247"/>
      <c r="I46" s="1247"/>
      <c r="J46" s="1247"/>
      <c r="K46" s="1247"/>
      <c r="L46" s="1247"/>
      <c r="M46" s="1247"/>
      <c r="N46" s="1247"/>
      <c r="O46" s="1248"/>
    </row>
    <row r="47" spans="2:17">
      <c r="B47" s="250"/>
      <c r="C47" s="246"/>
      <c r="D47" s="246"/>
      <c r="E47" s="246"/>
      <c r="F47" s="246"/>
      <c r="G47" s="1249"/>
      <c r="H47" s="1250"/>
      <c r="I47" s="1250"/>
      <c r="J47" s="1250"/>
      <c r="K47" s="1250"/>
      <c r="L47" s="1250"/>
      <c r="M47" s="1250"/>
      <c r="N47" s="1250"/>
      <c r="O47" s="1251"/>
    </row>
    <row r="48" spans="2:17">
      <c r="B48" s="250"/>
      <c r="C48" s="246"/>
      <c r="D48" s="246"/>
      <c r="E48" s="246"/>
      <c r="F48" s="246"/>
      <c r="G48" s="246"/>
      <c r="H48" s="365"/>
      <c r="I48" s="365"/>
      <c r="J48" s="365"/>
    </row>
    <row r="49" spans="1:17">
      <c r="B49" s="250"/>
      <c r="C49" s="246"/>
      <c r="D49" s="246"/>
      <c r="E49" s="246"/>
      <c r="F49" s="246"/>
      <c r="G49" s="245" t="s">
        <v>551</v>
      </c>
    </row>
    <row r="50" spans="1:17">
      <c r="B50" s="250"/>
      <c r="C50" s="246"/>
      <c r="D50" s="246"/>
      <c r="E50" s="246"/>
      <c r="F50" s="246"/>
      <c r="G50" s="1252"/>
      <c r="H50" s="1253"/>
      <c r="I50" s="1253"/>
      <c r="J50" s="1254"/>
      <c r="K50" s="347" t="s">
        <v>513</v>
      </c>
      <c r="L50" s="347" t="s">
        <v>514</v>
      </c>
      <c r="M50" s="347" t="s">
        <v>515</v>
      </c>
      <c r="N50" s="347" t="s">
        <v>516</v>
      </c>
      <c r="O50" s="347" t="s">
        <v>517</v>
      </c>
    </row>
    <row r="51" spans="1:17">
      <c r="B51" s="250"/>
      <c r="C51" s="246"/>
      <c r="D51" s="246"/>
      <c r="E51" s="246"/>
      <c r="F51" s="246"/>
      <c r="G51" s="1255" t="s">
        <v>547</v>
      </c>
      <c r="H51" s="1256"/>
      <c r="I51" s="1261" t="s">
        <v>545</v>
      </c>
      <c r="J51" s="1261"/>
      <c r="K51" s="1263"/>
      <c r="L51" s="1263"/>
      <c r="M51" s="1263"/>
      <c r="N51" s="1263"/>
      <c r="O51" s="1263"/>
    </row>
    <row r="52" spans="1:17">
      <c r="B52" s="250"/>
      <c r="C52" s="246"/>
      <c r="D52" s="246"/>
      <c r="E52" s="246"/>
      <c r="F52" s="246"/>
      <c r="G52" s="1257"/>
      <c r="H52" s="1258"/>
      <c r="I52" s="1262"/>
      <c r="J52" s="1262"/>
      <c r="K52" s="1229"/>
      <c r="L52" s="1229"/>
      <c r="M52" s="1229"/>
      <c r="N52" s="1229"/>
      <c r="O52" s="1229"/>
    </row>
    <row r="53" spans="1:17">
      <c r="A53" s="357"/>
      <c r="B53" s="250"/>
      <c r="C53" s="246"/>
      <c r="D53" s="246"/>
      <c r="E53" s="246"/>
      <c r="F53" s="246"/>
      <c r="G53" s="1257"/>
      <c r="H53" s="1258"/>
      <c r="I53" s="1241" t="s">
        <v>554</v>
      </c>
      <c r="J53" s="1241"/>
      <c r="K53" s="1264"/>
      <c r="L53" s="1264"/>
      <c r="M53" s="1264"/>
      <c r="N53" s="1264"/>
      <c r="O53" s="1264"/>
    </row>
    <row r="54" spans="1:17">
      <c r="A54" s="357"/>
      <c r="B54" s="250"/>
      <c r="C54" s="246"/>
      <c r="D54" s="246"/>
      <c r="E54" s="246"/>
      <c r="F54" s="246"/>
      <c r="G54" s="1259"/>
      <c r="H54" s="1260"/>
      <c r="I54" s="1241"/>
      <c r="J54" s="1241"/>
      <c r="K54" s="1234"/>
      <c r="L54" s="1234"/>
      <c r="M54" s="1234"/>
      <c r="N54" s="1234"/>
      <c r="O54" s="1234"/>
    </row>
    <row r="55" spans="1:17">
      <c r="A55" s="357"/>
      <c r="B55" s="250"/>
      <c r="C55" s="246"/>
      <c r="D55" s="246"/>
      <c r="E55" s="246"/>
      <c r="F55" s="246"/>
      <c r="G55" s="1235" t="s">
        <v>546</v>
      </c>
      <c r="H55" s="1236"/>
      <c r="I55" s="1241" t="s">
        <v>545</v>
      </c>
      <c r="J55" s="1241"/>
      <c r="K55" s="1263"/>
      <c r="L55" s="1263"/>
      <c r="M55" s="1263"/>
      <c r="N55" s="1263"/>
      <c r="O55" s="1263"/>
    </row>
    <row r="56" spans="1:17">
      <c r="A56" s="357"/>
      <c r="B56" s="250"/>
      <c r="C56" s="246"/>
      <c r="D56" s="246"/>
      <c r="E56" s="246"/>
      <c r="F56" s="246"/>
      <c r="G56" s="1237"/>
      <c r="H56" s="1238"/>
      <c r="I56" s="1241"/>
      <c r="J56" s="1241"/>
      <c r="K56" s="1229"/>
      <c r="L56" s="1229"/>
      <c r="M56" s="1229"/>
      <c r="N56" s="1229"/>
      <c r="O56" s="1229"/>
    </row>
    <row r="57" spans="1:17" s="357" customFormat="1">
      <c r="B57" s="358"/>
      <c r="C57" s="354"/>
      <c r="D57" s="354"/>
      <c r="E57" s="354"/>
      <c r="F57" s="354"/>
      <c r="G57" s="1237"/>
      <c r="H57" s="1238"/>
      <c r="I57" s="1231" t="s">
        <v>554</v>
      </c>
      <c r="J57" s="1231"/>
      <c r="K57" s="1264"/>
      <c r="L57" s="1264"/>
      <c r="M57" s="1264"/>
      <c r="N57" s="1264"/>
      <c r="O57" s="1264"/>
      <c r="P57" s="363"/>
      <c r="Q57" s="358"/>
    </row>
    <row r="58" spans="1:17" s="357" customFormat="1">
      <c r="A58" s="245"/>
      <c r="B58" s="358"/>
      <c r="C58" s="354"/>
      <c r="D58" s="354"/>
      <c r="E58" s="354"/>
      <c r="F58" s="354"/>
      <c r="G58" s="1239"/>
      <c r="H58" s="1240"/>
      <c r="I58" s="1231"/>
      <c r="J58" s="1231"/>
      <c r="K58" s="1234"/>
      <c r="L58" s="1234"/>
      <c r="M58" s="1234"/>
      <c r="N58" s="1234"/>
      <c r="O58" s="1234"/>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550</v>
      </c>
      <c r="C63" s="246"/>
      <c r="D63" s="246"/>
      <c r="E63" s="246"/>
      <c r="F63" s="246"/>
      <c r="G63" s="246"/>
      <c r="H63" s="246"/>
      <c r="I63" s="246"/>
      <c r="J63" s="246"/>
      <c r="K63" s="246"/>
      <c r="L63" s="246"/>
      <c r="M63" s="246"/>
      <c r="N63" s="246"/>
      <c r="O63" s="246"/>
    </row>
    <row r="64" spans="1:17">
      <c r="B64" s="250"/>
      <c r="C64" s="246"/>
      <c r="D64" s="246"/>
      <c r="E64" s="246"/>
      <c r="F64" s="246"/>
      <c r="G64" s="355" t="s">
        <v>549</v>
      </c>
      <c r="I64" s="354"/>
      <c r="J64" s="354"/>
      <c r="K64" s="354"/>
      <c r="L64" s="246"/>
      <c r="M64" s="246"/>
      <c r="N64" s="246"/>
      <c r="O64" s="246"/>
    </row>
    <row r="65" spans="2:30">
      <c r="B65" s="250"/>
      <c r="C65" s="246"/>
      <c r="D65" s="246"/>
      <c r="E65" s="246"/>
      <c r="F65" s="246"/>
      <c r="G65" s="1243" t="s">
        <v>555</v>
      </c>
      <c r="H65" s="1244"/>
      <c r="I65" s="1244"/>
      <c r="J65" s="1244"/>
      <c r="K65" s="1244"/>
      <c r="L65" s="1244"/>
      <c r="M65" s="1244"/>
      <c r="N65" s="1244"/>
      <c r="O65" s="1245"/>
    </row>
    <row r="66" spans="2:30">
      <c r="B66" s="250"/>
      <c r="C66" s="246"/>
      <c r="D66" s="246"/>
      <c r="E66" s="246"/>
      <c r="F66" s="246"/>
      <c r="G66" s="1246"/>
      <c r="H66" s="1247"/>
      <c r="I66" s="1247"/>
      <c r="J66" s="1247"/>
      <c r="K66" s="1247"/>
      <c r="L66" s="1247"/>
      <c r="M66" s="1247"/>
      <c r="N66" s="1247"/>
      <c r="O66" s="1248"/>
    </row>
    <row r="67" spans="2:30">
      <c r="B67" s="250"/>
      <c r="C67" s="246"/>
      <c r="D67" s="246"/>
      <c r="E67" s="246"/>
      <c r="F67" s="246"/>
      <c r="G67" s="1246"/>
      <c r="H67" s="1247"/>
      <c r="I67" s="1247"/>
      <c r="J67" s="1247"/>
      <c r="K67" s="1247"/>
      <c r="L67" s="1247"/>
      <c r="M67" s="1247"/>
      <c r="N67" s="1247"/>
      <c r="O67" s="1248"/>
    </row>
    <row r="68" spans="2:30">
      <c r="B68" s="250"/>
      <c r="C68" s="246"/>
      <c r="D68" s="246"/>
      <c r="E68" s="246"/>
      <c r="F68" s="246"/>
      <c r="G68" s="1246"/>
      <c r="H68" s="1247"/>
      <c r="I68" s="1247"/>
      <c r="J68" s="1247"/>
      <c r="K68" s="1247"/>
      <c r="L68" s="1247"/>
      <c r="M68" s="1247"/>
      <c r="N68" s="1247"/>
      <c r="O68" s="1248"/>
    </row>
    <row r="69" spans="2:30">
      <c r="B69" s="250"/>
      <c r="C69" s="246"/>
      <c r="D69" s="246"/>
      <c r="E69" s="246"/>
      <c r="F69" s="246"/>
      <c r="G69" s="1249"/>
      <c r="H69" s="1250"/>
      <c r="I69" s="1250"/>
      <c r="J69" s="1250"/>
      <c r="K69" s="1250"/>
      <c r="L69" s="1250"/>
      <c r="M69" s="1250"/>
      <c r="N69" s="1250"/>
      <c r="O69" s="1251"/>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548</v>
      </c>
      <c r="I71" s="351"/>
      <c r="J71" s="350"/>
      <c r="K71" s="350"/>
      <c r="L71" s="349"/>
      <c r="M71" s="350"/>
      <c r="N71" s="349"/>
      <c r="O71" s="348"/>
    </row>
    <row r="72" spans="2:30">
      <c r="B72" s="250"/>
      <c r="C72" s="246"/>
      <c r="D72" s="246"/>
      <c r="E72" s="246"/>
      <c r="F72" s="246"/>
      <c r="G72" s="1252"/>
      <c r="H72" s="1253"/>
      <c r="I72" s="1253"/>
      <c r="J72" s="1254"/>
      <c r="K72" s="347" t="s">
        <v>513</v>
      </c>
      <c r="L72" s="347" t="s">
        <v>514</v>
      </c>
      <c r="M72" s="347" t="s">
        <v>515</v>
      </c>
      <c r="N72" s="347" t="s">
        <v>516</v>
      </c>
      <c r="O72" s="347" t="s">
        <v>517</v>
      </c>
    </row>
    <row r="73" spans="2:30">
      <c r="B73" s="250"/>
      <c r="C73" s="246"/>
      <c r="D73" s="246"/>
      <c r="E73" s="246"/>
      <c r="F73" s="246"/>
      <c r="G73" s="1255" t="s">
        <v>547</v>
      </c>
      <c r="H73" s="1256"/>
      <c r="I73" s="1261" t="s">
        <v>545</v>
      </c>
      <c r="J73" s="1261"/>
      <c r="K73" s="1242">
        <v>29.7</v>
      </c>
      <c r="L73" s="1242">
        <v>33.299999999999997</v>
      </c>
      <c r="M73" s="1229">
        <v>32.5</v>
      </c>
      <c r="N73" s="1229">
        <v>21.5</v>
      </c>
      <c r="O73" s="1229">
        <v>10.7</v>
      </c>
      <c r="S73" s="245">
        <v>9.9</v>
      </c>
    </row>
    <row r="74" spans="2:30">
      <c r="B74" s="250"/>
      <c r="C74" s="246"/>
      <c r="D74" s="246"/>
      <c r="E74" s="246"/>
      <c r="F74" s="246"/>
      <c r="G74" s="1257"/>
      <c r="H74" s="1258"/>
      <c r="I74" s="1262"/>
      <c r="J74" s="1262"/>
      <c r="K74" s="1242"/>
      <c r="L74" s="1242"/>
      <c r="M74" s="1229"/>
      <c r="N74" s="1229"/>
      <c r="O74" s="1229"/>
    </row>
    <row r="75" spans="2:30">
      <c r="B75" s="250"/>
      <c r="C75" s="246"/>
      <c r="D75" s="246"/>
      <c r="E75" s="246"/>
      <c r="F75" s="246"/>
      <c r="G75" s="1257"/>
      <c r="H75" s="1258"/>
      <c r="I75" s="1241" t="s">
        <v>544</v>
      </c>
      <c r="J75" s="1241"/>
      <c r="K75" s="1233">
        <v>4.7</v>
      </c>
      <c r="L75" s="1233">
        <v>3.5</v>
      </c>
      <c r="M75" s="1233">
        <v>2.8</v>
      </c>
      <c r="N75" s="1233">
        <v>3.1</v>
      </c>
      <c r="O75" s="1233">
        <v>4.2</v>
      </c>
      <c r="U75" s="245">
        <v>81.2</v>
      </c>
      <c r="W75" s="245">
        <v>87.2</v>
      </c>
      <c r="Y75" s="245">
        <v>99.8</v>
      </c>
      <c r="AA75" s="245">
        <v>109.5</v>
      </c>
      <c r="AC75" s="245">
        <v>115.2</v>
      </c>
    </row>
    <row r="76" spans="2:30">
      <c r="B76" s="250"/>
      <c r="C76" s="246"/>
      <c r="D76" s="246"/>
      <c r="E76" s="246"/>
      <c r="F76" s="246"/>
      <c r="G76" s="1259"/>
      <c r="H76" s="1260"/>
      <c r="I76" s="1241"/>
      <c r="J76" s="1241"/>
      <c r="K76" s="1234"/>
      <c r="L76" s="1234"/>
      <c r="M76" s="1234"/>
      <c r="N76" s="1234"/>
      <c r="O76" s="1234"/>
    </row>
    <row r="77" spans="2:30">
      <c r="B77" s="250"/>
      <c r="C77" s="246"/>
      <c r="D77" s="246"/>
      <c r="E77" s="246"/>
      <c r="F77" s="246"/>
      <c r="G77" s="1235" t="s">
        <v>546</v>
      </c>
      <c r="H77" s="1236"/>
      <c r="I77" s="1241" t="s">
        <v>545</v>
      </c>
      <c r="J77" s="1241"/>
      <c r="K77" s="1242">
        <v>29.4</v>
      </c>
      <c r="L77" s="1242">
        <v>18.899999999999999</v>
      </c>
      <c r="M77" s="1229">
        <v>10.199999999999999</v>
      </c>
      <c r="N77" s="1229">
        <v>13.1</v>
      </c>
      <c r="O77" s="1229">
        <v>0</v>
      </c>
      <c r="R77" s="245">
        <v>12.3</v>
      </c>
      <c r="T77" s="245">
        <v>11.1</v>
      </c>
    </row>
    <row r="78" spans="2:30">
      <c r="B78" s="250"/>
      <c r="C78" s="246"/>
      <c r="D78" s="246"/>
      <c r="E78" s="246"/>
      <c r="F78" s="246"/>
      <c r="G78" s="1237"/>
      <c r="H78" s="1238"/>
      <c r="I78" s="1241"/>
      <c r="J78" s="1241"/>
      <c r="K78" s="1242"/>
      <c r="L78" s="1242"/>
      <c r="M78" s="1229"/>
      <c r="N78" s="1229"/>
      <c r="O78" s="1229"/>
    </row>
    <row r="79" spans="2:30">
      <c r="B79" s="250"/>
      <c r="C79" s="246"/>
      <c r="D79" s="246"/>
      <c r="E79" s="246"/>
      <c r="F79" s="246"/>
      <c r="G79" s="1237"/>
      <c r="H79" s="1238"/>
      <c r="I79" s="1230" t="s">
        <v>544</v>
      </c>
      <c r="J79" s="1231"/>
      <c r="K79" s="1232">
        <v>10.9</v>
      </c>
      <c r="L79" s="1232">
        <v>10.1</v>
      </c>
      <c r="M79" s="1232">
        <v>9.1</v>
      </c>
      <c r="N79" s="1232">
        <v>8.9</v>
      </c>
      <c r="O79" s="1232">
        <v>7.9</v>
      </c>
      <c r="V79" s="245">
        <v>53.5</v>
      </c>
      <c r="X79" s="245">
        <v>48.2</v>
      </c>
      <c r="Z79" s="245">
        <v>34.200000000000003</v>
      </c>
      <c r="AB79" s="245">
        <v>30.3</v>
      </c>
      <c r="AD79" s="245">
        <v>28.9</v>
      </c>
    </row>
    <row r="80" spans="2:30">
      <c r="B80" s="250"/>
      <c r="C80" s="246"/>
      <c r="D80" s="246"/>
      <c r="E80" s="246"/>
      <c r="F80" s="246"/>
      <c r="G80" s="1239"/>
      <c r="H80" s="1240"/>
      <c r="I80" s="1231"/>
      <c r="J80" s="1231"/>
      <c r="K80" s="1232"/>
      <c r="L80" s="1232"/>
      <c r="M80" s="1232"/>
      <c r="N80" s="1232"/>
      <c r="O80" s="1232"/>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R7" sqref="R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512</v>
      </c>
      <c r="G2" s="113"/>
      <c r="H2" s="114"/>
    </row>
    <row r="3" spans="1:8">
      <c r="A3" s="110" t="s">
        <v>505</v>
      </c>
      <c r="B3" s="115"/>
      <c r="C3" s="116"/>
      <c r="D3" s="117">
        <v>50811</v>
      </c>
      <c r="E3" s="118"/>
      <c r="F3" s="119">
        <v>66496</v>
      </c>
      <c r="G3" s="120"/>
      <c r="H3" s="121"/>
    </row>
    <row r="4" spans="1:8">
      <c r="A4" s="122"/>
      <c r="B4" s="123"/>
      <c r="C4" s="124"/>
      <c r="D4" s="125">
        <v>46482</v>
      </c>
      <c r="E4" s="126"/>
      <c r="F4" s="127">
        <v>36530</v>
      </c>
      <c r="G4" s="128"/>
      <c r="H4" s="129"/>
    </row>
    <row r="5" spans="1:8">
      <c r="A5" s="110" t="s">
        <v>507</v>
      </c>
      <c r="B5" s="115"/>
      <c r="C5" s="116"/>
      <c r="D5" s="117">
        <v>52707</v>
      </c>
      <c r="E5" s="118"/>
      <c r="F5" s="119">
        <v>82748</v>
      </c>
      <c r="G5" s="120"/>
      <c r="H5" s="121"/>
    </row>
    <row r="6" spans="1:8">
      <c r="A6" s="122"/>
      <c r="B6" s="123"/>
      <c r="C6" s="124"/>
      <c r="D6" s="125">
        <v>45044</v>
      </c>
      <c r="E6" s="126"/>
      <c r="F6" s="127">
        <v>44732</v>
      </c>
      <c r="G6" s="128"/>
      <c r="H6" s="129"/>
    </row>
    <row r="7" spans="1:8">
      <c r="A7" s="110" t="s">
        <v>508</v>
      </c>
      <c r="B7" s="115"/>
      <c r="C7" s="116"/>
      <c r="D7" s="117">
        <v>51021</v>
      </c>
      <c r="E7" s="118"/>
      <c r="F7" s="119">
        <v>91837</v>
      </c>
      <c r="G7" s="120"/>
      <c r="H7" s="121"/>
    </row>
    <row r="8" spans="1:8">
      <c r="A8" s="122"/>
      <c r="B8" s="123"/>
      <c r="C8" s="124"/>
      <c r="D8" s="125">
        <v>43190</v>
      </c>
      <c r="E8" s="126"/>
      <c r="F8" s="127">
        <v>54439</v>
      </c>
      <c r="G8" s="128"/>
      <c r="H8" s="129"/>
    </row>
    <row r="9" spans="1:8">
      <c r="A9" s="110" t="s">
        <v>509</v>
      </c>
      <c r="B9" s="115"/>
      <c r="C9" s="116"/>
      <c r="D9" s="117">
        <v>52162</v>
      </c>
      <c r="E9" s="118"/>
      <c r="F9" s="119">
        <v>75972</v>
      </c>
      <c r="G9" s="120"/>
      <c r="H9" s="121"/>
    </row>
    <row r="10" spans="1:8">
      <c r="A10" s="122"/>
      <c r="B10" s="123"/>
      <c r="C10" s="124"/>
      <c r="D10" s="125">
        <v>45062</v>
      </c>
      <c r="E10" s="126"/>
      <c r="F10" s="127">
        <v>40712</v>
      </c>
      <c r="G10" s="128"/>
      <c r="H10" s="129"/>
    </row>
    <row r="11" spans="1:8">
      <c r="A11" s="110" t="s">
        <v>510</v>
      </c>
      <c r="B11" s="115"/>
      <c r="C11" s="116"/>
      <c r="D11" s="117">
        <v>37467</v>
      </c>
      <c r="E11" s="118"/>
      <c r="F11" s="119">
        <v>79466</v>
      </c>
      <c r="G11" s="120"/>
      <c r="H11" s="121"/>
    </row>
    <row r="12" spans="1:8">
      <c r="A12" s="122"/>
      <c r="B12" s="123"/>
      <c r="C12" s="130"/>
      <c r="D12" s="125">
        <v>32152</v>
      </c>
      <c r="E12" s="126"/>
      <c r="F12" s="127">
        <v>44645</v>
      </c>
      <c r="G12" s="128"/>
      <c r="H12" s="129"/>
    </row>
    <row r="13" spans="1:8">
      <c r="A13" s="110"/>
      <c r="B13" s="115"/>
      <c r="C13" s="131"/>
      <c r="D13" s="132">
        <v>48834</v>
      </c>
      <c r="E13" s="133"/>
      <c r="F13" s="134">
        <v>79304</v>
      </c>
      <c r="G13" s="135"/>
      <c r="H13" s="121"/>
    </row>
    <row r="14" spans="1:8">
      <c r="A14" s="122"/>
      <c r="B14" s="123"/>
      <c r="C14" s="124"/>
      <c r="D14" s="125">
        <v>42386</v>
      </c>
      <c r="E14" s="126"/>
      <c r="F14" s="127">
        <v>44212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4.21</v>
      </c>
      <c r="C19" s="136">
        <f>ROUND(VALUE(SUBSTITUTE(実質収支比率等に係る経年分析!G$48,"▲","-")),2)</f>
        <v>3.42</v>
      </c>
      <c r="D19" s="136">
        <f>ROUND(VALUE(SUBSTITUTE(実質収支比率等に係る経年分析!H$48,"▲","-")),2)</f>
        <v>3.81</v>
      </c>
      <c r="E19" s="136">
        <f>ROUND(VALUE(SUBSTITUTE(実質収支比率等に係る経年分析!I$48,"▲","-")),2)</f>
        <v>5.14</v>
      </c>
      <c r="F19" s="136">
        <f>ROUND(VALUE(SUBSTITUTE(実質収支比率等に係る経年分析!J$48,"▲","-")),2)</f>
        <v>2.73</v>
      </c>
    </row>
    <row r="20" spans="1:11">
      <c r="A20" s="136" t="s">
        <v>44</v>
      </c>
      <c r="B20" s="136">
        <f>ROUND(VALUE(SUBSTITUTE(実質収支比率等に係る経年分析!F$47,"▲","-")),2)</f>
        <v>18.829999999999998</v>
      </c>
      <c r="C20" s="136">
        <f>ROUND(VALUE(SUBSTITUTE(実質収支比率等に係る経年分析!G$47,"▲","-")),2)</f>
        <v>18.670000000000002</v>
      </c>
      <c r="D20" s="136">
        <f>ROUND(VALUE(SUBSTITUTE(実質収支比率等に係る経年分析!H$47,"▲","-")),2)</f>
        <v>19.170000000000002</v>
      </c>
      <c r="E20" s="136">
        <f>ROUND(VALUE(SUBSTITUTE(実質収支比率等に係る経年分析!I$47,"▲","-")),2)</f>
        <v>20.76</v>
      </c>
      <c r="F20" s="136">
        <f>ROUND(VALUE(SUBSTITUTE(実質収支比率等に係る経年分析!J$47,"▲","-")),2)</f>
        <v>22.38</v>
      </c>
    </row>
    <row r="21" spans="1:11">
      <c r="A21" s="136" t="s">
        <v>45</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-0.66</v>
      </c>
      <c r="D21" s="136">
        <f>IF(ISNUMBER(VALUE(SUBSTITUTE(実質収支比率等に係る経年分析!H$49,"▲","-"))),ROUND(VALUE(SUBSTITUTE(実質収支比率等に係る経年分析!H$49,"▲","-")),2),NA())</f>
        <v>0.8</v>
      </c>
      <c r="E21" s="136">
        <f>IF(ISNUMBER(VALUE(SUBSTITUTE(実質収支比率等に係る経年分析!I$49,"▲","-"))),ROUND(VALUE(SUBSTITUTE(実質収支比率等に係る経年分析!I$49,"▲","-")),2),NA())</f>
        <v>3.97</v>
      </c>
      <c r="F21" s="136">
        <f>IF(ISNUMBER(VALUE(SUBSTITUTE(実質収支比率等に係る経年分析!J$49,"▲","-"))),ROUND(VALUE(SUBSTITUTE(実質収支比率等に係る経年分析!J$49,"▲","-")),2),NA())</f>
        <v>-1.96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2.4500000000000002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2.72</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4.3499999999999996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4.8899999999999997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4.6900000000000004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411</v>
      </c>
      <c r="E42" s="138"/>
      <c r="F42" s="138"/>
      <c r="G42" s="138">
        <f>'実質公債費比率（分子）の構造'!L$52</f>
        <v>428</v>
      </c>
      <c r="H42" s="138"/>
      <c r="I42" s="138"/>
      <c r="J42" s="138">
        <f>'実質公債費比率（分子）の構造'!M$52</f>
        <v>442</v>
      </c>
      <c r="K42" s="138"/>
      <c r="L42" s="138"/>
      <c r="M42" s="138">
        <f>'実質公債費比率（分子）の構造'!N$52</f>
        <v>427</v>
      </c>
      <c r="N42" s="138"/>
      <c r="O42" s="138"/>
      <c r="P42" s="138">
        <f>'実質公債費比率（分子）の構造'!O$52</f>
        <v>404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212</v>
      </c>
      <c r="C45" s="138"/>
      <c r="D45" s="138"/>
      <c r="E45" s="138">
        <f>'実質公債費比率（分子）の構造'!L$49</f>
        <v>216</v>
      </c>
      <c r="F45" s="138"/>
      <c r="G45" s="138"/>
      <c r="H45" s="138">
        <f>'実質公債費比率（分子）の構造'!M$49</f>
        <v>208</v>
      </c>
      <c r="I45" s="138"/>
      <c r="J45" s="138"/>
      <c r="K45" s="138">
        <f>'実質公債費比率（分子）の構造'!N$49</f>
        <v>209</v>
      </c>
      <c r="L45" s="138"/>
      <c r="M45" s="138"/>
      <c r="N45" s="138">
        <f>'実質公債費比率（分子）の構造'!O$49</f>
        <v>221</v>
      </c>
      <c r="O45" s="138"/>
      <c r="P45" s="138"/>
    </row>
    <row r="46" spans="1:16">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280</v>
      </c>
      <c r="C49" s="138"/>
      <c r="D49" s="138"/>
      <c r="E49" s="138">
        <f>'実質公債費比率（分子）の構造'!L$45</f>
        <v>273</v>
      </c>
      <c r="F49" s="138"/>
      <c r="G49" s="138"/>
      <c r="H49" s="138">
        <f>'実質公債費比率（分子）の構造'!M$45</f>
        <v>304</v>
      </c>
      <c r="I49" s="138"/>
      <c r="J49" s="138"/>
      <c r="K49" s="138">
        <f>'実質公債費比率（分子）の構造'!N$45</f>
        <v>321</v>
      </c>
      <c r="L49" s="138"/>
      <c r="M49" s="138"/>
      <c r="N49" s="138">
        <f>'実質公債費比率（分子）の構造'!O$45</f>
        <v>334</v>
      </c>
      <c r="O49" s="138"/>
      <c r="P49" s="138"/>
    </row>
    <row r="50" spans="1:16">
      <c r="A50" s="138" t="s">
        <v>60</v>
      </c>
      <c r="B50" s="138" t="e">
        <f>NA()</f>
        <v>#N/A</v>
      </c>
      <c r="C50" s="138">
        <f>IF(ISNUMBER('実質公債費比率（分子）の構造'!K$53),'実質公債費比率（分子）の構造'!K$53,NA())</f>
        <v>81</v>
      </c>
      <c r="D50" s="138" t="e">
        <f>NA()</f>
        <v>#N/A</v>
      </c>
      <c r="E50" s="138" t="e">
        <f>NA()</f>
        <v>#N/A</v>
      </c>
      <c r="F50" s="138">
        <f>IF(ISNUMBER('実質公債費比率（分子）の構造'!L$53),'実質公債費比率（分子）の構造'!L$53,NA())</f>
        <v>61</v>
      </c>
      <c r="G50" s="138" t="e">
        <f>NA()</f>
        <v>#N/A</v>
      </c>
      <c r="H50" s="138" t="e">
        <f>NA()</f>
        <v>#N/A</v>
      </c>
      <c r="I50" s="138">
        <f>IF(ISNUMBER('実質公債費比率（分子）の構造'!M$53),'実質公債費比率（分子）の構造'!M$53,NA())</f>
        <v>70</v>
      </c>
      <c r="J50" s="138" t="e">
        <f>NA()</f>
        <v>#N/A</v>
      </c>
      <c r="K50" s="138" t="e">
        <f>NA()</f>
        <v>#N/A</v>
      </c>
      <c r="L50" s="138">
        <f>IF(ISNUMBER('実質公債費比率（分子）の構造'!N$53),'実質公債費比率（分子）の構造'!N$53,NA())</f>
        <v>103</v>
      </c>
      <c r="M50" s="138" t="e">
        <f>NA()</f>
        <v>#N/A</v>
      </c>
      <c r="N50" s="138" t="e">
        <f>NA()</f>
        <v>#N/A</v>
      </c>
      <c r="O50" s="138">
        <f>IF(ISNUMBER('実質公債費比率（分子）の構造'!O$53),'実質公債費比率（分子）の構造'!O$53,NA())</f>
        <v>151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4478</v>
      </c>
      <c r="E56" s="137"/>
      <c r="F56" s="137"/>
      <c r="G56" s="137">
        <f>'将来負担比率（分子）の構造'!J$52</f>
        <v>4533</v>
      </c>
      <c r="H56" s="137"/>
      <c r="I56" s="137"/>
      <c r="J56" s="137">
        <f>'将来負担比率（分子）の構造'!K$52</f>
        <v>4461</v>
      </c>
      <c r="K56" s="137"/>
      <c r="L56" s="137"/>
      <c r="M56" s="137">
        <f>'将来負担比率（分子）の構造'!L$52</f>
        <v>4325</v>
      </c>
      <c r="N56" s="137"/>
      <c r="O56" s="137"/>
      <c r="P56" s="137">
        <f>'将来負担比率（分子）の構造'!M$52</f>
        <v>4182</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1896</v>
      </c>
      <c r="E58" s="137"/>
      <c r="F58" s="137"/>
      <c r="G58" s="137">
        <f>'将来負担比率（分子）の構造'!J$50</f>
        <v>1833</v>
      </c>
      <c r="H58" s="137"/>
      <c r="I58" s="137"/>
      <c r="J58" s="137">
        <f>'将来負担比率（分子）の構造'!K$50</f>
        <v>1855</v>
      </c>
      <c r="K58" s="137"/>
      <c r="L58" s="137"/>
      <c r="M58" s="137">
        <f>'将来負担比率（分子）の構造'!L$50</f>
        <v>2036</v>
      </c>
      <c r="N58" s="137"/>
      <c r="O58" s="137"/>
      <c r="P58" s="137">
        <f>'将来負担比率（分子）の構造'!M$50</f>
        <v>2095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1211</v>
      </c>
      <c r="C62" s="137"/>
      <c r="D62" s="137"/>
      <c r="E62" s="137">
        <f>'将来負担比率（分子）の構造'!J$45</f>
        <v>1176</v>
      </c>
      <c r="F62" s="137"/>
      <c r="G62" s="137"/>
      <c r="H62" s="137">
        <f>'将来負担比率（分子）の構造'!K$45</f>
        <v>1099</v>
      </c>
      <c r="I62" s="137"/>
      <c r="J62" s="137"/>
      <c r="K62" s="137">
        <f>'将来負担比率（分子）の構造'!L$45</f>
        <v>1067</v>
      </c>
      <c r="L62" s="137"/>
      <c r="M62" s="137"/>
      <c r="N62" s="137">
        <f>'将来負担比率（分子）の構造'!M$45</f>
        <v>1022</v>
      </c>
      <c r="O62" s="137"/>
      <c r="P62" s="137"/>
    </row>
    <row r="63" spans="1:16">
      <c r="A63" s="137" t="s">
        <v>28</v>
      </c>
      <c r="B63" s="137">
        <f>'将来負担比率（分子）の構造'!I$44</f>
        <v>2468</v>
      </c>
      <c r="C63" s="137"/>
      <c r="D63" s="137"/>
      <c r="E63" s="137">
        <f>'将来負担比率（分子）の構造'!J$44</f>
        <v>2430</v>
      </c>
      <c r="F63" s="137"/>
      <c r="G63" s="137"/>
      <c r="H63" s="137">
        <f>'将来負担比率（分子）の構造'!K$44</f>
        <v>2452</v>
      </c>
      <c r="I63" s="137"/>
      <c r="J63" s="137"/>
      <c r="K63" s="137">
        <f>'将来負担比率（分子）の構造'!L$44</f>
        <v>2313</v>
      </c>
      <c r="L63" s="137"/>
      <c r="M63" s="137"/>
      <c r="N63" s="137">
        <f>'将来負担比率（分子）の構造'!M$44</f>
        <v>2095</v>
      </c>
      <c r="O63" s="137"/>
      <c r="P63" s="137"/>
    </row>
    <row r="64" spans="1:16">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3425</v>
      </c>
      <c r="C66" s="137"/>
      <c r="D66" s="137"/>
      <c r="E66" s="137">
        <f>'将来負担比率（分子）の構造'!J$41</f>
        <v>3586</v>
      </c>
      <c r="F66" s="137"/>
      <c r="G66" s="137"/>
      <c r="H66" s="137">
        <f>'将来負担比率（分子）の構造'!K$41</f>
        <v>3560</v>
      </c>
      <c r="I66" s="137"/>
      <c r="J66" s="137"/>
      <c r="K66" s="137">
        <f>'将来負担比率（分子）の構造'!L$41</f>
        <v>3541</v>
      </c>
      <c r="L66" s="137"/>
      <c r="M66" s="137"/>
      <c r="N66" s="137">
        <f>'将来負担比率（分子）の構造'!M$41</f>
        <v>3429</v>
      </c>
      <c r="O66" s="137"/>
      <c r="P66" s="137"/>
    </row>
    <row r="67" spans="1:16">
      <c r="A67" s="137" t="s">
        <v>64</v>
      </c>
      <c r="B67" s="137" t="e">
        <f>NA()</f>
        <v>#N/A</v>
      </c>
      <c r="C67" s="137">
        <f>IF(ISNUMBER('将来負担比率（分子）の構造'!I$53), IF('将来負担比率（分子）の構造'!I$53 &lt; 0, 0, '将来負担比率（分子）の構造'!I$53), NA())</f>
        <v>730</v>
      </c>
      <c r="D67" s="137" t="e">
        <f>NA()</f>
        <v>#N/A</v>
      </c>
      <c r="E67" s="137" t="e">
        <f>NA()</f>
        <v>#N/A</v>
      </c>
      <c r="F67" s="137">
        <f>IF(ISNUMBER('将来負担比率（分子）の構造'!J$53), IF('将来負担比率（分子）の構造'!J$53 &lt; 0, 0, '将来負担比率（分子）の構造'!J$53), NA())</f>
        <v>825</v>
      </c>
      <c r="G67" s="137" t="e">
        <f>NA()</f>
        <v>#N/A</v>
      </c>
      <c r="H67" s="137" t="e">
        <f>NA()</f>
        <v>#N/A</v>
      </c>
      <c r="I67" s="137">
        <f>IF(ISNUMBER('将来負担比率（分子）の構造'!K$53), IF('将来負担比率（分子）の構造'!K$53 &lt; 0, 0, '将来負担比率（分子）の構造'!K$53), NA())</f>
        <v>796</v>
      </c>
      <c r="J67" s="137" t="e">
        <f>NA()</f>
        <v>#N/A</v>
      </c>
      <c r="K67" s="137" t="e">
        <f>NA()</f>
        <v>#N/A</v>
      </c>
      <c r="L67" s="137">
        <f>IF(ISNUMBER('将来負担比率（分子）の構造'!L$53), IF('将来負担比率（分子）の構造'!L$53 &lt; 0, 0, '将来負担比率（分子）の構造'!L$53), NA())</f>
        <v>560</v>
      </c>
      <c r="M67" s="137" t="e">
        <f>NA()</f>
        <v>#N/A</v>
      </c>
      <c r="N67" s="137" t="e">
        <f>NA()</f>
        <v>#N/A</v>
      </c>
      <c r="O67" s="137">
        <f>IF(ISNUMBER('将来負担比率（分子）の構造'!M$53), IF('将来負担比率（分子）の構造'!M$53 &lt; 0, 0, '将来負担比率（分子）の構造'!M$53), NA())</f>
        <v>268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1072827</v>
      </c>
      <c r="S5" s="671"/>
      <c r="T5" s="671"/>
      <c r="U5" s="671"/>
      <c r="V5" s="671"/>
      <c r="W5" s="671"/>
      <c r="X5" s="671"/>
      <c r="Y5" s="718"/>
      <c r="Z5" s="731">
        <v>26.4</v>
      </c>
      <c r="AA5" s="731"/>
      <c r="AB5" s="731"/>
      <c r="AC5" s="731"/>
      <c r="AD5" s="732">
        <v>1072827</v>
      </c>
      <c r="AE5" s="732"/>
      <c r="AF5" s="732"/>
      <c r="AG5" s="732"/>
      <c r="AH5" s="732"/>
      <c r="AI5" s="732"/>
      <c r="AJ5" s="732"/>
      <c r="AK5" s="732"/>
      <c r="AL5" s="719">
        <v>39.200000000000003</v>
      </c>
      <c r="AM5" s="688"/>
      <c r="AN5" s="688"/>
      <c r="AO5" s="720"/>
      <c r="AP5" s="707" t="s">
        <v>211</v>
      </c>
      <c r="AQ5" s="708"/>
      <c r="AR5" s="708"/>
      <c r="AS5" s="708"/>
      <c r="AT5" s="708"/>
      <c r="AU5" s="708"/>
      <c r="AV5" s="708"/>
      <c r="AW5" s="708"/>
      <c r="AX5" s="708"/>
      <c r="AY5" s="708"/>
      <c r="AZ5" s="708"/>
      <c r="BA5" s="708"/>
      <c r="BB5" s="708"/>
      <c r="BC5" s="708"/>
      <c r="BD5" s="708"/>
      <c r="BE5" s="708"/>
      <c r="BF5" s="709"/>
      <c r="BG5" s="620">
        <v>1072827</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36217</v>
      </c>
      <c r="S6" s="621"/>
      <c r="T6" s="621"/>
      <c r="U6" s="621"/>
      <c r="V6" s="621"/>
      <c r="W6" s="621"/>
      <c r="X6" s="621"/>
      <c r="Y6" s="622"/>
      <c r="Z6" s="673">
        <v>0.9</v>
      </c>
      <c r="AA6" s="673"/>
      <c r="AB6" s="673"/>
      <c r="AC6" s="673"/>
      <c r="AD6" s="674">
        <v>36217</v>
      </c>
      <c r="AE6" s="674"/>
      <c r="AF6" s="674"/>
      <c r="AG6" s="674"/>
      <c r="AH6" s="674"/>
      <c r="AI6" s="674"/>
      <c r="AJ6" s="674"/>
      <c r="AK6" s="674"/>
      <c r="AL6" s="643">
        <v>1.3</v>
      </c>
      <c r="AM6" s="675"/>
      <c r="AN6" s="675"/>
      <c r="AO6" s="676"/>
      <c r="AP6" s="617" t="s">
        <v>217</v>
      </c>
      <c r="AQ6" s="618"/>
      <c r="AR6" s="618"/>
      <c r="AS6" s="618"/>
      <c r="AT6" s="618"/>
      <c r="AU6" s="618"/>
      <c r="AV6" s="618"/>
      <c r="AW6" s="618"/>
      <c r="AX6" s="618"/>
      <c r="AY6" s="618"/>
      <c r="AZ6" s="618"/>
      <c r="BA6" s="618"/>
      <c r="BB6" s="618"/>
      <c r="BC6" s="618"/>
      <c r="BD6" s="618"/>
      <c r="BE6" s="618"/>
      <c r="BF6" s="619"/>
      <c r="BG6" s="620">
        <v>1072827</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70976</v>
      </c>
      <c r="CS6" s="621"/>
      <c r="CT6" s="621"/>
      <c r="CU6" s="621"/>
      <c r="CV6" s="621"/>
      <c r="CW6" s="621"/>
      <c r="CX6" s="621"/>
      <c r="CY6" s="622"/>
      <c r="CZ6" s="673">
        <v>1.8</v>
      </c>
      <c r="DA6" s="673"/>
      <c r="DB6" s="673"/>
      <c r="DC6" s="673"/>
      <c r="DD6" s="626" t="s">
        <v>212</v>
      </c>
      <c r="DE6" s="621"/>
      <c r="DF6" s="621"/>
      <c r="DG6" s="621"/>
      <c r="DH6" s="621"/>
      <c r="DI6" s="621"/>
      <c r="DJ6" s="621"/>
      <c r="DK6" s="621"/>
      <c r="DL6" s="621"/>
      <c r="DM6" s="621"/>
      <c r="DN6" s="621"/>
      <c r="DO6" s="621"/>
      <c r="DP6" s="622"/>
      <c r="DQ6" s="626">
        <v>70976</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896</v>
      </c>
      <c r="S7" s="621"/>
      <c r="T7" s="621"/>
      <c r="U7" s="621"/>
      <c r="V7" s="621"/>
      <c r="W7" s="621"/>
      <c r="X7" s="621"/>
      <c r="Y7" s="622"/>
      <c r="Z7" s="673">
        <v>0</v>
      </c>
      <c r="AA7" s="673"/>
      <c r="AB7" s="673"/>
      <c r="AC7" s="673"/>
      <c r="AD7" s="674">
        <v>896</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466274</v>
      </c>
      <c r="BH7" s="621"/>
      <c r="BI7" s="621"/>
      <c r="BJ7" s="621"/>
      <c r="BK7" s="621"/>
      <c r="BL7" s="621"/>
      <c r="BM7" s="621"/>
      <c r="BN7" s="622"/>
      <c r="BO7" s="673">
        <v>43.5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563945</v>
      </c>
      <c r="CS7" s="621"/>
      <c r="CT7" s="621"/>
      <c r="CU7" s="621"/>
      <c r="CV7" s="621"/>
      <c r="CW7" s="621"/>
      <c r="CX7" s="621"/>
      <c r="CY7" s="622"/>
      <c r="CZ7" s="673">
        <v>14.2</v>
      </c>
      <c r="DA7" s="673"/>
      <c r="DB7" s="673"/>
      <c r="DC7" s="673"/>
      <c r="DD7" s="626">
        <v>31859</v>
      </c>
      <c r="DE7" s="621"/>
      <c r="DF7" s="621"/>
      <c r="DG7" s="621"/>
      <c r="DH7" s="621"/>
      <c r="DI7" s="621"/>
      <c r="DJ7" s="621"/>
      <c r="DK7" s="621"/>
      <c r="DL7" s="621"/>
      <c r="DM7" s="621"/>
      <c r="DN7" s="621"/>
      <c r="DO7" s="621"/>
      <c r="DP7" s="622"/>
      <c r="DQ7" s="626">
        <v>467838</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3721</v>
      </c>
      <c r="S8" s="621"/>
      <c r="T8" s="621"/>
      <c r="U8" s="621"/>
      <c r="V8" s="621"/>
      <c r="W8" s="621"/>
      <c r="X8" s="621"/>
      <c r="Y8" s="622"/>
      <c r="Z8" s="673">
        <v>0.1</v>
      </c>
      <c r="AA8" s="673"/>
      <c r="AB8" s="673"/>
      <c r="AC8" s="673"/>
      <c r="AD8" s="674">
        <v>3721</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18933</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1301455</v>
      </c>
      <c r="CS8" s="621"/>
      <c r="CT8" s="621"/>
      <c r="CU8" s="621"/>
      <c r="CV8" s="621"/>
      <c r="CW8" s="621"/>
      <c r="CX8" s="621"/>
      <c r="CY8" s="622"/>
      <c r="CZ8" s="673">
        <v>32.700000000000003</v>
      </c>
      <c r="DA8" s="673"/>
      <c r="DB8" s="673"/>
      <c r="DC8" s="673"/>
      <c r="DD8" s="626">
        <v>29670</v>
      </c>
      <c r="DE8" s="621"/>
      <c r="DF8" s="621"/>
      <c r="DG8" s="621"/>
      <c r="DH8" s="621"/>
      <c r="DI8" s="621"/>
      <c r="DJ8" s="621"/>
      <c r="DK8" s="621"/>
      <c r="DL8" s="621"/>
      <c r="DM8" s="621"/>
      <c r="DN8" s="621"/>
      <c r="DO8" s="621"/>
      <c r="DP8" s="622"/>
      <c r="DQ8" s="626">
        <v>793985</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2256</v>
      </c>
      <c r="S9" s="621"/>
      <c r="T9" s="621"/>
      <c r="U9" s="621"/>
      <c r="V9" s="621"/>
      <c r="W9" s="621"/>
      <c r="X9" s="621"/>
      <c r="Y9" s="622"/>
      <c r="Z9" s="673">
        <v>0.1</v>
      </c>
      <c r="AA9" s="673"/>
      <c r="AB9" s="673"/>
      <c r="AC9" s="673"/>
      <c r="AD9" s="674">
        <v>2256</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376051</v>
      </c>
      <c r="BH9" s="621"/>
      <c r="BI9" s="621"/>
      <c r="BJ9" s="621"/>
      <c r="BK9" s="621"/>
      <c r="BL9" s="621"/>
      <c r="BM9" s="621"/>
      <c r="BN9" s="622"/>
      <c r="BO9" s="673">
        <v>35.1</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295070</v>
      </c>
      <c r="CS9" s="621"/>
      <c r="CT9" s="621"/>
      <c r="CU9" s="621"/>
      <c r="CV9" s="621"/>
      <c r="CW9" s="621"/>
      <c r="CX9" s="621"/>
      <c r="CY9" s="622"/>
      <c r="CZ9" s="673">
        <v>7.4</v>
      </c>
      <c r="DA9" s="673"/>
      <c r="DB9" s="673"/>
      <c r="DC9" s="673"/>
      <c r="DD9" s="626">
        <v>750</v>
      </c>
      <c r="DE9" s="621"/>
      <c r="DF9" s="621"/>
      <c r="DG9" s="621"/>
      <c r="DH9" s="621"/>
      <c r="DI9" s="621"/>
      <c r="DJ9" s="621"/>
      <c r="DK9" s="621"/>
      <c r="DL9" s="621"/>
      <c r="DM9" s="621"/>
      <c r="DN9" s="621"/>
      <c r="DO9" s="621"/>
      <c r="DP9" s="622"/>
      <c r="DQ9" s="626">
        <v>289842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161048</v>
      </c>
      <c r="S10" s="621"/>
      <c r="T10" s="621"/>
      <c r="U10" s="621"/>
      <c r="V10" s="621"/>
      <c r="W10" s="621"/>
      <c r="X10" s="621"/>
      <c r="Y10" s="622"/>
      <c r="Z10" s="673">
        <v>4</v>
      </c>
      <c r="AA10" s="673"/>
      <c r="AB10" s="673"/>
      <c r="AC10" s="673"/>
      <c r="AD10" s="674">
        <v>161048</v>
      </c>
      <c r="AE10" s="674"/>
      <c r="AF10" s="674"/>
      <c r="AG10" s="674"/>
      <c r="AH10" s="674"/>
      <c r="AI10" s="674"/>
      <c r="AJ10" s="674"/>
      <c r="AK10" s="674"/>
      <c r="AL10" s="643">
        <v>5.9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24447</v>
      </c>
      <c r="BH10" s="621"/>
      <c r="BI10" s="621"/>
      <c r="BJ10" s="621"/>
      <c r="BK10" s="621"/>
      <c r="BL10" s="621"/>
      <c r="BM10" s="621"/>
      <c r="BN10" s="622"/>
      <c r="BO10" s="673">
        <v>2.2999999999999998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31534</v>
      </c>
      <c r="CS10" s="621"/>
      <c r="CT10" s="621"/>
      <c r="CU10" s="621"/>
      <c r="CV10" s="621"/>
      <c r="CW10" s="621"/>
      <c r="CX10" s="621"/>
      <c r="CY10" s="622"/>
      <c r="CZ10" s="673">
        <v>0.8</v>
      </c>
      <c r="DA10" s="673"/>
      <c r="DB10" s="673"/>
      <c r="DC10" s="673"/>
      <c r="DD10" s="626">
        <v>1520</v>
      </c>
      <c r="DE10" s="621"/>
      <c r="DF10" s="621"/>
      <c r="DG10" s="621"/>
      <c r="DH10" s="621"/>
      <c r="DI10" s="621"/>
      <c r="DJ10" s="621"/>
      <c r="DK10" s="621"/>
      <c r="DL10" s="621"/>
      <c r="DM10" s="621"/>
      <c r="DN10" s="621"/>
      <c r="DO10" s="621"/>
      <c r="DP10" s="622"/>
      <c r="DQ10" s="626">
        <v>26779</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18563</v>
      </c>
      <c r="S11" s="621"/>
      <c r="T11" s="621"/>
      <c r="U11" s="621"/>
      <c r="V11" s="621"/>
      <c r="W11" s="621"/>
      <c r="X11" s="621"/>
      <c r="Y11" s="622"/>
      <c r="Z11" s="673">
        <v>0.5</v>
      </c>
      <c r="AA11" s="673"/>
      <c r="AB11" s="673"/>
      <c r="AC11" s="673"/>
      <c r="AD11" s="674">
        <v>18563</v>
      </c>
      <c r="AE11" s="674"/>
      <c r="AF11" s="674"/>
      <c r="AG11" s="674"/>
      <c r="AH11" s="674"/>
      <c r="AI11" s="674"/>
      <c r="AJ11" s="674"/>
      <c r="AK11" s="674"/>
      <c r="AL11" s="643">
        <v>0.7</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46843</v>
      </c>
      <c r="BH11" s="621"/>
      <c r="BI11" s="621"/>
      <c r="BJ11" s="621"/>
      <c r="BK11" s="621"/>
      <c r="BL11" s="621"/>
      <c r="BM11" s="621"/>
      <c r="BN11" s="622"/>
      <c r="BO11" s="673">
        <v>4.4000000000000004</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75033</v>
      </c>
      <c r="CS11" s="621"/>
      <c r="CT11" s="621"/>
      <c r="CU11" s="621"/>
      <c r="CV11" s="621"/>
      <c r="CW11" s="621"/>
      <c r="CX11" s="621"/>
      <c r="CY11" s="622"/>
      <c r="CZ11" s="673">
        <v>1.9</v>
      </c>
      <c r="DA11" s="673"/>
      <c r="DB11" s="673"/>
      <c r="DC11" s="673"/>
      <c r="DD11" s="626">
        <v>24795</v>
      </c>
      <c r="DE11" s="621"/>
      <c r="DF11" s="621"/>
      <c r="DG11" s="621"/>
      <c r="DH11" s="621"/>
      <c r="DI11" s="621"/>
      <c r="DJ11" s="621"/>
      <c r="DK11" s="621"/>
      <c r="DL11" s="621"/>
      <c r="DM11" s="621"/>
      <c r="DN11" s="621"/>
      <c r="DO11" s="621"/>
      <c r="DP11" s="622"/>
      <c r="DQ11" s="626">
        <v>66560</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510341</v>
      </c>
      <c r="BH12" s="621"/>
      <c r="BI12" s="621"/>
      <c r="BJ12" s="621"/>
      <c r="BK12" s="621"/>
      <c r="BL12" s="621"/>
      <c r="BM12" s="621"/>
      <c r="BN12" s="622"/>
      <c r="BO12" s="673">
        <v>47.6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45081</v>
      </c>
      <c r="CS12" s="621"/>
      <c r="CT12" s="621"/>
      <c r="CU12" s="621"/>
      <c r="CV12" s="621"/>
      <c r="CW12" s="621"/>
      <c r="CX12" s="621"/>
      <c r="CY12" s="622"/>
      <c r="CZ12" s="673">
        <v>1.1000000000000001</v>
      </c>
      <c r="DA12" s="673"/>
      <c r="DB12" s="673"/>
      <c r="DC12" s="673"/>
      <c r="DD12" s="626">
        <v>831</v>
      </c>
      <c r="DE12" s="621"/>
      <c r="DF12" s="621"/>
      <c r="DG12" s="621"/>
      <c r="DH12" s="621"/>
      <c r="DI12" s="621"/>
      <c r="DJ12" s="621"/>
      <c r="DK12" s="621"/>
      <c r="DL12" s="621"/>
      <c r="DM12" s="621"/>
      <c r="DN12" s="621"/>
      <c r="DO12" s="621"/>
      <c r="DP12" s="622"/>
      <c r="DQ12" s="626">
        <v>43220</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12320</v>
      </c>
      <c r="S13" s="621"/>
      <c r="T13" s="621"/>
      <c r="U13" s="621"/>
      <c r="V13" s="621"/>
      <c r="W13" s="621"/>
      <c r="X13" s="621"/>
      <c r="Y13" s="622"/>
      <c r="Z13" s="673">
        <v>0.3</v>
      </c>
      <c r="AA13" s="673"/>
      <c r="AB13" s="673"/>
      <c r="AC13" s="673"/>
      <c r="AD13" s="674">
        <v>12320</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509813</v>
      </c>
      <c r="BH13" s="621"/>
      <c r="BI13" s="621"/>
      <c r="BJ13" s="621"/>
      <c r="BK13" s="621"/>
      <c r="BL13" s="621"/>
      <c r="BM13" s="621"/>
      <c r="BN13" s="622"/>
      <c r="BO13" s="673">
        <v>47.5</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533796</v>
      </c>
      <c r="CS13" s="621"/>
      <c r="CT13" s="621"/>
      <c r="CU13" s="621"/>
      <c r="CV13" s="621"/>
      <c r="CW13" s="621"/>
      <c r="CX13" s="621"/>
      <c r="CY13" s="622"/>
      <c r="CZ13" s="673">
        <v>13.4</v>
      </c>
      <c r="DA13" s="673"/>
      <c r="DB13" s="673"/>
      <c r="DC13" s="673"/>
      <c r="DD13" s="626">
        <v>168665</v>
      </c>
      <c r="DE13" s="621"/>
      <c r="DF13" s="621"/>
      <c r="DG13" s="621"/>
      <c r="DH13" s="621"/>
      <c r="DI13" s="621"/>
      <c r="DJ13" s="621"/>
      <c r="DK13" s="621"/>
      <c r="DL13" s="621"/>
      <c r="DM13" s="621"/>
      <c r="DN13" s="621"/>
      <c r="DO13" s="621"/>
      <c r="DP13" s="622"/>
      <c r="DQ13" s="626">
        <v>478944</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34623</v>
      </c>
      <c r="BH14" s="621"/>
      <c r="BI14" s="621"/>
      <c r="BJ14" s="621"/>
      <c r="BK14" s="621"/>
      <c r="BL14" s="621"/>
      <c r="BM14" s="621"/>
      <c r="BN14" s="622"/>
      <c r="BO14" s="673">
        <v>3.2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319119</v>
      </c>
      <c r="CS14" s="621"/>
      <c r="CT14" s="621"/>
      <c r="CU14" s="621"/>
      <c r="CV14" s="621"/>
      <c r="CW14" s="621"/>
      <c r="CX14" s="621"/>
      <c r="CY14" s="622"/>
      <c r="CZ14" s="673">
        <v>8</v>
      </c>
      <c r="DA14" s="673"/>
      <c r="DB14" s="673"/>
      <c r="DC14" s="673"/>
      <c r="DD14" s="626">
        <v>85103</v>
      </c>
      <c r="DE14" s="621"/>
      <c r="DF14" s="621"/>
      <c r="DG14" s="621"/>
      <c r="DH14" s="621"/>
      <c r="DI14" s="621"/>
      <c r="DJ14" s="621"/>
      <c r="DK14" s="621"/>
      <c r="DL14" s="621"/>
      <c r="DM14" s="621"/>
      <c r="DN14" s="621"/>
      <c r="DO14" s="621"/>
      <c r="DP14" s="622"/>
      <c r="DQ14" s="626">
        <v>275721</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3514</v>
      </c>
      <c r="S15" s="621"/>
      <c r="T15" s="621"/>
      <c r="U15" s="621"/>
      <c r="V15" s="621"/>
      <c r="W15" s="621"/>
      <c r="X15" s="621"/>
      <c r="Y15" s="622"/>
      <c r="Z15" s="673">
        <v>0.1</v>
      </c>
      <c r="AA15" s="673"/>
      <c r="AB15" s="673"/>
      <c r="AC15" s="673"/>
      <c r="AD15" s="674">
        <v>3514</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61589</v>
      </c>
      <c r="BH15" s="621"/>
      <c r="BI15" s="621"/>
      <c r="BJ15" s="621"/>
      <c r="BK15" s="621"/>
      <c r="BL15" s="621"/>
      <c r="BM15" s="621"/>
      <c r="BN15" s="622"/>
      <c r="BO15" s="673">
        <v>5.7</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411092</v>
      </c>
      <c r="CS15" s="621"/>
      <c r="CT15" s="621"/>
      <c r="CU15" s="621"/>
      <c r="CV15" s="621"/>
      <c r="CW15" s="621"/>
      <c r="CX15" s="621"/>
      <c r="CY15" s="622"/>
      <c r="CZ15" s="673">
        <v>10.3</v>
      </c>
      <c r="DA15" s="673"/>
      <c r="DB15" s="673"/>
      <c r="DC15" s="673"/>
      <c r="DD15" s="626">
        <v>34360</v>
      </c>
      <c r="DE15" s="621"/>
      <c r="DF15" s="621"/>
      <c r="DG15" s="621"/>
      <c r="DH15" s="621"/>
      <c r="DI15" s="621"/>
      <c r="DJ15" s="621"/>
      <c r="DK15" s="621"/>
      <c r="DL15" s="621"/>
      <c r="DM15" s="621"/>
      <c r="DN15" s="621"/>
      <c r="DO15" s="621"/>
      <c r="DP15" s="622"/>
      <c r="DQ15" s="626">
        <v>351365</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1556809</v>
      </c>
      <c r="S16" s="621"/>
      <c r="T16" s="621"/>
      <c r="U16" s="621"/>
      <c r="V16" s="621"/>
      <c r="W16" s="621"/>
      <c r="X16" s="621"/>
      <c r="Y16" s="622"/>
      <c r="Z16" s="673">
        <v>38.299999999999997</v>
      </c>
      <c r="AA16" s="673"/>
      <c r="AB16" s="673"/>
      <c r="AC16" s="673"/>
      <c r="AD16" s="674">
        <v>1417888</v>
      </c>
      <c r="AE16" s="674"/>
      <c r="AF16" s="674"/>
      <c r="AG16" s="674"/>
      <c r="AH16" s="674"/>
      <c r="AI16" s="674"/>
      <c r="AJ16" s="674"/>
      <c r="AK16" s="674"/>
      <c r="AL16" s="643">
        <v>51.8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1417888</v>
      </c>
      <c r="S17" s="621"/>
      <c r="T17" s="621"/>
      <c r="U17" s="621"/>
      <c r="V17" s="621"/>
      <c r="W17" s="621"/>
      <c r="X17" s="621"/>
      <c r="Y17" s="622"/>
      <c r="Z17" s="673">
        <v>34.9</v>
      </c>
      <c r="AA17" s="673"/>
      <c r="AB17" s="673"/>
      <c r="AC17" s="673"/>
      <c r="AD17" s="674">
        <v>1417888</v>
      </c>
      <c r="AE17" s="674"/>
      <c r="AF17" s="674"/>
      <c r="AG17" s="674"/>
      <c r="AH17" s="674"/>
      <c r="AI17" s="674"/>
      <c r="AJ17" s="674"/>
      <c r="AK17" s="674"/>
      <c r="AL17" s="643">
        <v>51.8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333884</v>
      </c>
      <c r="CS17" s="621"/>
      <c r="CT17" s="621"/>
      <c r="CU17" s="621"/>
      <c r="CV17" s="621"/>
      <c r="CW17" s="621"/>
      <c r="CX17" s="621"/>
      <c r="CY17" s="622"/>
      <c r="CZ17" s="673">
        <v>8.4</v>
      </c>
      <c r="DA17" s="673"/>
      <c r="DB17" s="673"/>
      <c r="DC17" s="673"/>
      <c r="DD17" s="626" t="s">
        <v>113</v>
      </c>
      <c r="DE17" s="621"/>
      <c r="DF17" s="621"/>
      <c r="DG17" s="621"/>
      <c r="DH17" s="621"/>
      <c r="DI17" s="621"/>
      <c r="DJ17" s="621"/>
      <c r="DK17" s="621"/>
      <c r="DL17" s="621"/>
      <c r="DM17" s="621"/>
      <c r="DN17" s="621"/>
      <c r="DO17" s="621"/>
      <c r="DP17" s="622"/>
      <c r="DQ17" s="626">
        <v>333884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138886</v>
      </c>
      <c r="S18" s="621"/>
      <c r="T18" s="621"/>
      <c r="U18" s="621"/>
      <c r="V18" s="621"/>
      <c r="W18" s="621"/>
      <c r="X18" s="621"/>
      <c r="Y18" s="622"/>
      <c r="Z18" s="673">
        <v>3.4</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35</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2868171</v>
      </c>
      <c r="S20" s="621"/>
      <c r="T20" s="621"/>
      <c r="U20" s="621"/>
      <c r="V20" s="621"/>
      <c r="W20" s="621"/>
      <c r="X20" s="621"/>
      <c r="Y20" s="622"/>
      <c r="Z20" s="673">
        <v>70.599999999999994</v>
      </c>
      <c r="AA20" s="673"/>
      <c r="AB20" s="673"/>
      <c r="AC20" s="673"/>
      <c r="AD20" s="674">
        <v>2729250</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3980985</v>
      </c>
      <c r="CS20" s="621"/>
      <c r="CT20" s="621"/>
      <c r="CU20" s="621"/>
      <c r="CV20" s="621"/>
      <c r="CW20" s="621"/>
      <c r="CX20" s="621"/>
      <c r="CY20" s="622"/>
      <c r="CZ20" s="673">
        <v>100</v>
      </c>
      <c r="DA20" s="673"/>
      <c r="DB20" s="673"/>
      <c r="DC20" s="673"/>
      <c r="DD20" s="626">
        <v>377553</v>
      </c>
      <c r="DE20" s="621"/>
      <c r="DF20" s="621"/>
      <c r="DG20" s="621"/>
      <c r="DH20" s="621"/>
      <c r="DI20" s="621"/>
      <c r="DJ20" s="621"/>
      <c r="DK20" s="621"/>
      <c r="DL20" s="621"/>
      <c r="DM20" s="621"/>
      <c r="DN20" s="621"/>
      <c r="DO20" s="621"/>
      <c r="DP20" s="622"/>
      <c r="DQ20" s="626">
        <v>3199114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1003</v>
      </c>
      <c r="S21" s="621"/>
      <c r="T21" s="621"/>
      <c r="U21" s="621"/>
      <c r="V21" s="621"/>
      <c r="W21" s="621"/>
      <c r="X21" s="621"/>
      <c r="Y21" s="622"/>
      <c r="Z21" s="673">
        <v>0</v>
      </c>
      <c r="AA21" s="673"/>
      <c r="AB21" s="673"/>
      <c r="AC21" s="673"/>
      <c r="AD21" s="674">
        <v>1003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76977</v>
      </c>
      <c r="S22" s="621"/>
      <c r="T22" s="621"/>
      <c r="U22" s="621"/>
      <c r="V22" s="621"/>
      <c r="W22" s="621"/>
      <c r="X22" s="621"/>
      <c r="Y22" s="622"/>
      <c r="Z22" s="673">
        <v>1.9</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52484</v>
      </c>
      <c r="S23" s="621"/>
      <c r="T23" s="621"/>
      <c r="U23" s="621"/>
      <c r="V23" s="621"/>
      <c r="W23" s="621"/>
      <c r="X23" s="621"/>
      <c r="Y23" s="622"/>
      <c r="Z23" s="673">
        <v>1.3</v>
      </c>
      <c r="AA23" s="673"/>
      <c r="AB23" s="673"/>
      <c r="AC23" s="673"/>
      <c r="AD23" s="674">
        <v>962</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5244</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1664028</v>
      </c>
      <c r="CS24" s="671"/>
      <c r="CT24" s="671"/>
      <c r="CU24" s="671"/>
      <c r="CV24" s="671"/>
      <c r="CW24" s="671"/>
      <c r="CX24" s="671"/>
      <c r="CY24" s="718"/>
      <c r="CZ24" s="722">
        <v>41.8</v>
      </c>
      <c r="DA24" s="723"/>
      <c r="DB24" s="723"/>
      <c r="DC24" s="724"/>
      <c r="DD24" s="717">
        <v>1197765</v>
      </c>
      <c r="DE24" s="671"/>
      <c r="DF24" s="671"/>
      <c r="DG24" s="671"/>
      <c r="DH24" s="671"/>
      <c r="DI24" s="671"/>
      <c r="DJ24" s="671"/>
      <c r="DK24" s="718"/>
      <c r="DL24" s="717">
        <v>1154099</v>
      </c>
      <c r="DM24" s="671"/>
      <c r="DN24" s="671"/>
      <c r="DO24" s="671"/>
      <c r="DP24" s="671"/>
      <c r="DQ24" s="671"/>
      <c r="DR24" s="671"/>
      <c r="DS24" s="671"/>
      <c r="DT24" s="671"/>
      <c r="DU24" s="671"/>
      <c r="DV24" s="718"/>
      <c r="DW24" s="719">
        <v>40</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345594</v>
      </c>
      <c r="S25" s="621"/>
      <c r="T25" s="621"/>
      <c r="U25" s="621"/>
      <c r="V25" s="621"/>
      <c r="W25" s="621"/>
      <c r="X25" s="621"/>
      <c r="Y25" s="622"/>
      <c r="Z25" s="673">
        <v>8.5</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638888</v>
      </c>
      <c r="CS25" s="639"/>
      <c r="CT25" s="639"/>
      <c r="CU25" s="639"/>
      <c r="CV25" s="639"/>
      <c r="CW25" s="639"/>
      <c r="CX25" s="639"/>
      <c r="CY25" s="640"/>
      <c r="CZ25" s="623">
        <v>16</v>
      </c>
      <c r="DA25" s="641"/>
      <c r="DB25" s="641"/>
      <c r="DC25" s="642"/>
      <c r="DD25" s="626">
        <v>604625</v>
      </c>
      <c r="DE25" s="639"/>
      <c r="DF25" s="639"/>
      <c r="DG25" s="639"/>
      <c r="DH25" s="639"/>
      <c r="DI25" s="639"/>
      <c r="DJ25" s="639"/>
      <c r="DK25" s="640"/>
      <c r="DL25" s="626">
        <v>598333</v>
      </c>
      <c r="DM25" s="639"/>
      <c r="DN25" s="639"/>
      <c r="DO25" s="639"/>
      <c r="DP25" s="639"/>
      <c r="DQ25" s="639"/>
      <c r="DR25" s="639"/>
      <c r="DS25" s="639"/>
      <c r="DT25" s="639"/>
      <c r="DU25" s="639"/>
      <c r="DV25" s="640"/>
      <c r="DW25" s="643">
        <v>20.7</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377311</v>
      </c>
      <c r="CS26" s="621"/>
      <c r="CT26" s="621"/>
      <c r="CU26" s="621"/>
      <c r="CV26" s="621"/>
      <c r="CW26" s="621"/>
      <c r="CX26" s="621"/>
      <c r="CY26" s="622"/>
      <c r="CZ26" s="623">
        <v>9.5</v>
      </c>
      <c r="DA26" s="641"/>
      <c r="DB26" s="641"/>
      <c r="DC26" s="642"/>
      <c r="DD26" s="626">
        <v>345505</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242773</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1072827</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691256</v>
      </c>
      <c r="CS27" s="639"/>
      <c r="CT27" s="639"/>
      <c r="CU27" s="639"/>
      <c r="CV27" s="639"/>
      <c r="CW27" s="639"/>
      <c r="CX27" s="639"/>
      <c r="CY27" s="640"/>
      <c r="CZ27" s="623">
        <v>17.399999999999999</v>
      </c>
      <c r="DA27" s="641"/>
      <c r="DB27" s="641"/>
      <c r="DC27" s="642"/>
      <c r="DD27" s="626">
        <v>259256</v>
      </c>
      <c r="DE27" s="639"/>
      <c r="DF27" s="639"/>
      <c r="DG27" s="639"/>
      <c r="DH27" s="639"/>
      <c r="DI27" s="639"/>
      <c r="DJ27" s="639"/>
      <c r="DK27" s="640"/>
      <c r="DL27" s="626">
        <v>221882</v>
      </c>
      <c r="DM27" s="639"/>
      <c r="DN27" s="639"/>
      <c r="DO27" s="639"/>
      <c r="DP27" s="639"/>
      <c r="DQ27" s="639"/>
      <c r="DR27" s="639"/>
      <c r="DS27" s="639"/>
      <c r="DT27" s="639"/>
      <c r="DU27" s="639"/>
      <c r="DV27" s="640"/>
      <c r="DW27" s="643">
        <v>7.7</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10014</v>
      </c>
      <c r="S28" s="621"/>
      <c r="T28" s="621"/>
      <c r="U28" s="621"/>
      <c r="V28" s="621"/>
      <c r="W28" s="621"/>
      <c r="X28" s="621"/>
      <c r="Y28" s="622"/>
      <c r="Z28" s="673">
        <v>0.2</v>
      </c>
      <c r="AA28" s="673"/>
      <c r="AB28" s="673"/>
      <c r="AC28" s="673"/>
      <c r="AD28" s="674">
        <v>8057</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333884</v>
      </c>
      <c r="CS28" s="621"/>
      <c r="CT28" s="621"/>
      <c r="CU28" s="621"/>
      <c r="CV28" s="621"/>
      <c r="CW28" s="621"/>
      <c r="CX28" s="621"/>
      <c r="CY28" s="622"/>
      <c r="CZ28" s="623">
        <v>8.4</v>
      </c>
      <c r="DA28" s="641"/>
      <c r="DB28" s="641"/>
      <c r="DC28" s="642"/>
      <c r="DD28" s="626">
        <v>333884</v>
      </c>
      <c r="DE28" s="621"/>
      <c r="DF28" s="621"/>
      <c r="DG28" s="621"/>
      <c r="DH28" s="621"/>
      <c r="DI28" s="621"/>
      <c r="DJ28" s="621"/>
      <c r="DK28" s="622"/>
      <c r="DL28" s="626">
        <v>333884</v>
      </c>
      <c r="DM28" s="621"/>
      <c r="DN28" s="621"/>
      <c r="DO28" s="621"/>
      <c r="DP28" s="621"/>
      <c r="DQ28" s="621"/>
      <c r="DR28" s="621"/>
      <c r="DS28" s="621"/>
      <c r="DT28" s="621"/>
      <c r="DU28" s="621"/>
      <c r="DV28" s="622"/>
      <c r="DW28" s="643">
        <v>11.6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1550</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333884</v>
      </c>
      <c r="CS29" s="639"/>
      <c r="CT29" s="639"/>
      <c r="CU29" s="639"/>
      <c r="CV29" s="639"/>
      <c r="CW29" s="639"/>
      <c r="CX29" s="639"/>
      <c r="CY29" s="640"/>
      <c r="CZ29" s="623">
        <v>8.4</v>
      </c>
      <c r="DA29" s="641"/>
      <c r="DB29" s="641"/>
      <c r="DC29" s="642"/>
      <c r="DD29" s="626">
        <v>333884</v>
      </c>
      <c r="DE29" s="639"/>
      <c r="DF29" s="639"/>
      <c r="DG29" s="639"/>
      <c r="DH29" s="639"/>
      <c r="DI29" s="639"/>
      <c r="DJ29" s="639"/>
      <c r="DK29" s="640"/>
      <c r="DL29" s="626">
        <v>333884</v>
      </c>
      <c r="DM29" s="639"/>
      <c r="DN29" s="639"/>
      <c r="DO29" s="639"/>
      <c r="DP29" s="639"/>
      <c r="DQ29" s="639"/>
      <c r="DR29" s="639"/>
      <c r="DS29" s="639"/>
      <c r="DT29" s="639"/>
      <c r="DU29" s="639"/>
      <c r="DV29" s="640"/>
      <c r="DW29" s="643">
        <v>11.6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t="s">
        <v>113</v>
      </c>
      <c r="S30" s="621"/>
      <c r="T30" s="621"/>
      <c r="U30" s="621"/>
      <c r="V30" s="621"/>
      <c r="W30" s="621"/>
      <c r="X30" s="621"/>
      <c r="Y30" s="622"/>
      <c r="Z30" s="673" t="s">
        <v>113</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94.4</v>
      </c>
      <c r="BN30" s="687"/>
      <c r="BO30" s="687"/>
      <c r="BP30" s="687"/>
      <c r="BQ30" s="689"/>
      <c r="BR30" s="686">
        <v>98.6</v>
      </c>
      <c r="BS30" s="687"/>
      <c r="BT30" s="687"/>
      <c r="BU30" s="687"/>
      <c r="BV30" s="687"/>
      <c r="BW30" s="687"/>
      <c r="BX30" s="688">
        <v>94.3</v>
      </c>
      <c r="BY30" s="687"/>
      <c r="BZ30" s="687"/>
      <c r="CA30" s="687"/>
      <c r="CB30" s="689"/>
      <c r="CD30" s="692"/>
      <c r="CE30" s="693"/>
      <c r="CF30" s="657" t="s">
        <v>294</v>
      </c>
      <c r="CG30" s="654"/>
      <c r="CH30" s="654"/>
      <c r="CI30" s="654"/>
      <c r="CJ30" s="654"/>
      <c r="CK30" s="654"/>
      <c r="CL30" s="654"/>
      <c r="CM30" s="654"/>
      <c r="CN30" s="654"/>
      <c r="CO30" s="654"/>
      <c r="CP30" s="654"/>
      <c r="CQ30" s="655"/>
      <c r="CR30" s="620">
        <v>301203</v>
      </c>
      <c r="CS30" s="621"/>
      <c r="CT30" s="621"/>
      <c r="CU30" s="621"/>
      <c r="CV30" s="621"/>
      <c r="CW30" s="621"/>
      <c r="CX30" s="621"/>
      <c r="CY30" s="622"/>
      <c r="CZ30" s="623">
        <v>7.6</v>
      </c>
      <c r="DA30" s="641"/>
      <c r="DB30" s="641"/>
      <c r="DC30" s="642"/>
      <c r="DD30" s="626">
        <v>301203</v>
      </c>
      <c r="DE30" s="621"/>
      <c r="DF30" s="621"/>
      <c r="DG30" s="621"/>
      <c r="DH30" s="621"/>
      <c r="DI30" s="621"/>
      <c r="DJ30" s="621"/>
      <c r="DK30" s="622"/>
      <c r="DL30" s="626">
        <v>301203</v>
      </c>
      <c r="DM30" s="621"/>
      <c r="DN30" s="621"/>
      <c r="DO30" s="621"/>
      <c r="DP30" s="621"/>
      <c r="DQ30" s="621"/>
      <c r="DR30" s="621"/>
      <c r="DS30" s="621"/>
      <c r="DT30" s="621"/>
      <c r="DU30" s="621"/>
      <c r="DV30" s="622"/>
      <c r="DW30" s="643">
        <v>10.4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206195</v>
      </c>
      <c r="S31" s="621"/>
      <c r="T31" s="621"/>
      <c r="U31" s="621"/>
      <c r="V31" s="621"/>
      <c r="W31" s="621"/>
      <c r="X31" s="621"/>
      <c r="Y31" s="622"/>
      <c r="Z31" s="673">
        <v>5.0999999999999996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99.2</v>
      </c>
      <c r="BH31" s="639"/>
      <c r="BI31" s="639"/>
      <c r="BJ31" s="639"/>
      <c r="BK31" s="639"/>
      <c r="BL31" s="639"/>
      <c r="BM31" s="675">
        <v>96.7</v>
      </c>
      <c r="BN31" s="685"/>
      <c r="BO31" s="685"/>
      <c r="BP31" s="685"/>
      <c r="BQ31" s="649"/>
      <c r="BR31" s="684">
        <v>98.9</v>
      </c>
      <c r="BS31" s="639"/>
      <c r="BT31" s="639"/>
      <c r="BU31" s="639"/>
      <c r="BV31" s="639"/>
      <c r="BW31" s="639"/>
      <c r="BX31" s="675">
        <v>96.3</v>
      </c>
      <c r="BY31" s="685"/>
      <c r="BZ31" s="685"/>
      <c r="CA31" s="685"/>
      <c r="CB31" s="649"/>
      <c r="CD31" s="692"/>
      <c r="CE31" s="693"/>
      <c r="CF31" s="657" t="s">
        <v>298</v>
      </c>
      <c r="CG31" s="654"/>
      <c r="CH31" s="654"/>
      <c r="CI31" s="654"/>
      <c r="CJ31" s="654"/>
      <c r="CK31" s="654"/>
      <c r="CL31" s="654"/>
      <c r="CM31" s="654"/>
      <c r="CN31" s="654"/>
      <c r="CO31" s="654"/>
      <c r="CP31" s="654"/>
      <c r="CQ31" s="655"/>
      <c r="CR31" s="620">
        <v>32681</v>
      </c>
      <c r="CS31" s="639"/>
      <c r="CT31" s="639"/>
      <c r="CU31" s="639"/>
      <c r="CV31" s="639"/>
      <c r="CW31" s="639"/>
      <c r="CX31" s="639"/>
      <c r="CY31" s="640"/>
      <c r="CZ31" s="623">
        <v>0.8</v>
      </c>
      <c r="DA31" s="641"/>
      <c r="DB31" s="641"/>
      <c r="DC31" s="642"/>
      <c r="DD31" s="626">
        <v>32681</v>
      </c>
      <c r="DE31" s="639"/>
      <c r="DF31" s="639"/>
      <c r="DG31" s="639"/>
      <c r="DH31" s="639"/>
      <c r="DI31" s="639"/>
      <c r="DJ31" s="639"/>
      <c r="DK31" s="640"/>
      <c r="DL31" s="626">
        <v>32681</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63133</v>
      </c>
      <c r="S32" s="621"/>
      <c r="T32" s="621"/>
      <c r="U32" s="621"/>
      <c r="V32" s="621"/>
      <c r="W32" s="621"/>
      <c r="X32" s="621"/>
      <c r="Y32" s="622"/>
      <c r="Z32" s="673">
        <v>1.6</v>
      </c>
      <c r="AA32" s="673"/>
      <c r="AB32" s="673"/>
      <c r="AC32" s="673"/>
      <c r="AD32" s="674">
        <v>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98.5</v>
      </c>
      <c r="BH32" s="605"/>
      <c r="BI32" s="605"/>
      <c r="BJ32" s="605"/>
      <c r="BK32" s="605"/>
      <c r="BL32" s="605"/>
      <c r="BM32" s="668">
        <v>91.7</v>
      </c>
      <c r="BN32" s="605"/>
      <c r="BO32" s="605"/>
      <c r="BP32" s="605"/>
      <c r="BQ32" s="662"/>
      <c r="BR32" s="683">
        <v>98.2</v>
      </c>
      <c r="BS32" s="605"/>
      <c r="BT32" s="605"/>
      <c r="BU32" s="605"/>
      <c r="BV32" s="605"/>
      <c r="BW32" s="605"/>
      <c r="BX32" s="668">
        <v>91.7</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188900</v>
      </c>
      <c r="S33" s="621"/>
      <c r="T33" s="621"/>
      <c r="U33" s="621"/>
      <c r="V33" s="621"/>
      <c r="W33" s="621"/>
      <c r="X33" s="621"/>
      <c r="Y33" s="622"/>
      <c r="Z33" s="673">
        <v>4.7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1939404</v>
      </c>
      <c r="CS33" s="639"/>
      <c r="CT33" s="639"/>
      <c r="CU33" s="639"/>
      <c r="CV33" s="639"/>
      <c r="CW33" s="639"/>
      <c r="CX33" s="639"/>
      <c r="CY33" s="640"/>
      <c r="CZ33" s="623">
        <v>48.7</v>
      </c>
      <c r="DA33" s="641"/>
      <c r="DB33" s="641"/>
      <c r="DC33" s="642"/>
      <c r="DD33" s="626">
        <v>1692924</v>
      </c>
      <c r="DE33" s="639"/>
      <c r="DF33" s="639"/>
      <c r="DG33" s="639"/>
      <c r="DH33" s="639"/>
      <c r="DI33" s="639"/>
      <c r="DJ33" s="639"/>
      <c r="DK33" s="640"/>
      <c r="DL33" s="626">
        <v>1281177</v>
      </c>
      <c r="DM33" s="639"/>
      <c r="DN33" s="639"/>
      <c r="DO33" s="639"/>
      <c r="DP33" s="639"/>
      <c r="DQ33" s="639"/>
      <c r="DR33" s="639"/>
      <c r="DS33" s="639"/>
      <c r="DT33" s="639"/>
      <c r="DU33" s="639"/>
      <c r="DV33" s="640"/>
      <c r="DW33" s="643">
        <v>44.4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461731</v>
      </c>
      <c r="CS34" s="621"/>
      <c r="CT34" s="621"/>
      <c r="CU34" s="621"/>
      <c r="CV34" s="621"/>
      <c r="CW34" s="621"/>
      <c r="CX34" s="621"/>
      <c r="CY34" s="622"/>
      <c r="CZ34" s="623">
        <v>11.6</v>
      </c>
      <c r="DA34" s="641"/>
      <c r="DB34" s="641"/>
      <c r="DC34" s="642"/>
      <c r="DD34" s="626">
        <v>357977</v>
      </c>
      <c r="DE34" s="621"/>
      <c r="DF34" s="621"/>
      <c r="DG34" s="621"/>
      <c r="DH34" s="621"/>
      <c r="DI34" s="621"/>
      <c r="DJ34" s="621"/>
      <c r="DK34" s="622"/>
      <c r="DL34" s="626">
        <v>234010</v>
      </c>
      <c r="DM34" s="621"/>
      <c r="DN34" s="621"/>
      <c r="DO34" s="621"/>
      <c r="DP34" s="621"/>
      <c r="DQ34" s="621"/>
      <c r="DR34" s="621"/>
      <c r="DS34" s="621"/>
      <c r="DT34" s="621"/>
      <c r="DU34" s="621"/>
      <c r="DV34" s="622"/>
      <c r="DW34" s="643">
        <v>8.1</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145800</v>
      </c>
      <c r="S35" s="621"/>
      <c r="T35" s="621"/>
      <c r="U35" s="621"/>
      <c r="V35" s="621"/>
      <c r="W35" s="621"/>
      <c r="X35" s="621"/>
      <c r="Y35" s="622"/>
      <c r="Z35" s="673">
        <v>3.6</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619378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136092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223659</v>
      </c>
      <c r="CS35" s="639"/>
      <c r="CT35" s="639"/>
      <c r="CU35" s="639"/>
      <c r="CV35" s="639"/>
      <c r="CW35" s="639"/>
      <c r="CX35" s="639"/>
      <c r="CY35" s="640"/>
      <c r="CZ35" s="623">
        <v>5.6</v>
      </c>
      <c r="DA35" s="641"/>
      <c r="DB35" s="641"/>
      <c r="DC35" s="642"/>
      <c r="DD35" s="626">
        <v>174114</v>
      </c>
      <c r="DE35" s="639"/>
      <c r="DF35" s="639"/>
      <c r="DG35" s="639"/>
      <c r="DH35" s="639"/>
      <c r="DI35" s="639"/>
      <c r="DJ35" s="639"/>
      <c r="DK35" s="640"/>
      <c r="DL35" s="626">
        <v>174112</v>
      </c>
      <c r="DM35" s="639"/>
      <c r="DN35" s="639"/>
      <c r="DO35" s="639"/>
      <c r="DP35" s="639"/>
      <c r="DQ35" s="639"/>
      <c r="DR35" s="639"/>
      <c r="DS35" s="639"/>
      <c r="DT35" s="639"/>
      <c r="DU35" s="639"/>
      <c r="DV35" s="640"/>
      <c r="DW35" s="643">
        <v>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4062038</v>
      </c>
      <c r="S36" s="661"/>
      <c r="T36" s="661"/>
      <c r="U36" s="661"/>
      <c r="V36" s="661"/>
      <c r="W36" s="661"/>
      <c r="X36" s="661"/>
      <c r="Y36" s="664"/>
      <c r="Z36" s="665">
        <v>100</v>
      </c>
      <c r="AA36" s="665"/>
      <c r="AB36" s="665"/>
      <c r="AC36" s="665"/>
      <c r="AD36" s="666">
        <v>2739278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224846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122539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841144</v>
      </c>
      <c r="CS36" s="621"/>
      <c r="CT36" s="621"/>
      <c r="CU36" s="621"/>
      <c r="CV36" s="621"/>
      <c r="CW36" s="621"/>
      <c r="CX36" s="621"/>
      <c r="CY36" s="622"/>
      <c r="CZ36" s="623">
        <v>21.1</v>
      </c>
      <c r="DA36" s="641"/>
      <c r="DB36" s="641"/>
      <c r="DC36" s="642"/>
      <c r="DD36" s="626">
        <v>795789</v>
      </c>
      <c r="DE36" s="621"/>
      <c r="DF36" s="621"/>
      <c r="DG36" s="621"/>
      <c r="DH36" s="621"/>
      <c r="DI36" s="621"/>
      <c r="DJ36" s="621"/>
      <c r="DK36" s="622"/>
      <c r="DL36" s="626">
        <v>578845</v>
      </c>
      <c r="DM36" s="621"/>
      <c r="DN36" s="621"/>
      <c r="DO36" s="621"/>
      <c r="DP36" s="621"/>
      <c r="DQ36" s="621"/>
      <c r="DR36" s="621"/>
      <c r="DS36" s="621"/>
      <c r="DT36" s="621"/>
      <c r="DU36" s="621"/>
      <c r="DV36" s="622"/>
      <c r="DW36" s="643">
        <v>20.100000000000001</v>
      </c>
      <c r="DX36" s="644"/>
      <c r="DY36" s="644"/>
      <c r="DZ36" s="644"/>
      <c r="EA36" s="644"/>
      <c r="EB36" s="644"/>
      <c r="EC36" s="645"/>
    </row>
    <row r="37" spans="2:133" ht="11.25" customHeight="1">
      <c r="AQ37" s="646" t="s">
        <v>316</v>
      </c>
      <c r="AR37" s="647"/>
      <c r="AS37" s="647"/>
      <c r="AT37" s="647"/>
      <c r="AU37" s="647"/>
      <c r="AV37" s="647"/>
      <c r="AW37" s="647"/>
      <c r="AX37" s="647"/>
      <c r="AY37" s="648"/>
      <c r="AZ37" s="620">
        <v>40970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1627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333547</v>
      </c>
      <c r="CS37" s="639"/>
      <c r="CT37" s="639"/>
      <c r="CU37" s="639"/>
      <c r="CV37" s="639"/>
      <c r="CW37" s="639"/>
      <c r="CX37" s="639"/>
      <c r="CY37" s="640"/>
      <c r="CZ37" s="623">
        <v>8.4</v>
      </c>
      <c r="DA37" s="641"/>
      <c r="DB37" s="641"/>
      <c r="DC37" s="642"/>
      <c r="DD37" s="626">
        <v>333547</v>
      </c>
      <c r="DE37" s="639"/>
      <c r="DF37" s="639"/>
      <c r="DG37" s="639"/>
      <c r="DH37" s="639"/>
      <c r="DI37" s="639"/>
      <c r="DJ37" s="639"/>
      <c r="DK37" s="640"/>
      <c r="DL37" s="626">
        <v>333547</v>
      </c>
      <c r="DM37" s="639"/>
      <c r="DN37" s="639"/>
      <c r="DO37" s="639"/>
      <c r="DP37" s="639"/>
      <c r="DQ37" s="639"/>
      <c r="DR37" s="639"/>
      <c r="DS37" s="639"/>
      <c r="DT37" s="639"/>
      <c r="DU37" s="639"/>
      <c r="DV37" s="640"/>
      <c r="DW37" s="643">
        <v>11.6</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2787</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363551</v>
      </c>
      <c r="CS38" s="621"/>
      <c r="CT38" s="621"/>
      <c r="CU38" s="621"/>
      <c r="CV38" s="621"/>
      <c r="CW38" s="621"/>
      <c r="CX38" s="621"/>
      <c r="CY38" s="622"/>
      <c r="CZ38" s="623">
        <v>9.1</v>
      </c>
      <c r="DA38" s="641"/>
      <c r="DB38" s="641"/>
      <c r="DC38" s="642"/>
      <c r="DD38" s="626">
        <v>321273</v>
      </c>
      <c r="DE38" s="621"/>
      <c r="DF38" s="621"/>
      <c r="DG38" s="621"/>
      <c r="DH38" s="621"/>
      <c r="DI38" s="621"/>
      <c r="DJ38" s="621"/>
      <c r="DK38" s="622"/>
      <c r="DL38" s="626">
        <v>290784</v>
      </c>
      <c r="DM38" s="621"/>
      <c r="DN38" s="621"/>
      <c r="DO38" s="621"/>
      <c r="DP38" s="621"/>
      <c r="DQ38" s="621"/>
      <c r="DR38" s="621"/>
      <c r="DS38" s="621"/>
      <c r="DT38" s="621"/>
      <c r="DU38" s="621"/>
      <c r="DV38" s="622"/>
      <c r="DW38" s="643">
        <v>10.1</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41039</v>
      </c>
      <c r="CS39" s="639"/>
      <c r="CT39" s="639"/>
      <c r="CU39" s="639"/>
      <c r="CV39" s="639"/>
      <c r="CW39" s="639"/>
      <c r="CX39" s="639"/>
      <c r="CY39" s="640"/>
      <c r="CZ39" s="623">
        <v>1</v>
      </c>
      <c r="DA39" s="641"/>
      <c r="DB39" s="641"/>
      <c r="DC39" s="642"/>
      <c r="DD39" s="626">
        <v>40345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60217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8280</v>
      </c>
      <c r="CS40" s="621"/>
      <c r="CT40" s="621"/>
      <c r="CU40" s="621"/>
      <c r="CV40" s="621"/>
      <c r="CW40" s="621"/>
      <c r="CX40" s="621"/>
      <c r="CY40" s="622"/>
      <c r="CZ40" s="623">
        <v>0.2</v>
      </c>
      <c r="DA40" s="641"/>
      <c r="DB40" s="641"/>
      <c r="DC40" s="642"/>
      <c r="DD40" s="626">
        <v>3426</v>
      </c>
      <c r="DE40" s="621"/>
      <c r="DF40" s="621"/>
      <c r="DG40" s="621"/>
      <c r="DH40" s="621"/>
      <c r="DI40" s="621"/>
      <c r="DJ40" s="621"/>
      <c r="DK40" s="622"/>
      <c r="DL40" s="626">
        <v>3426</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293345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377553</v>
      </c>
      <c r="CS42" s="621"/>
      <c r="CT42" s="621"/>
      <c r="CU42" s="621"/>
      <c r="CV42" s="621"/>
      <c r="CW42" s="621"/>
      <c r="CX42" s="621"/>
      <c r="CY42" s="622"/>
      <c r="CZ42" s="623">
        <v>9.5</v>
      </c>
      <c r="DA42" s="624"/>
      <c r="DB42" s="624"/>
      <c r="DC42" s="625"/>
      <c r="DD42" s="626">
        <v>308425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6370</v>
      </c>
      <c r="CS43" s="639"/>
      <c r="CT43" s="639"/>
      <c r="CU43" s="639"/>
      <c r="CV43" s="639"/>
      <c r="CW43" s="639"/>
      <c r="CX43" s="639"/>
      <c r="CY43" s="640"/>
      <c r="CZ43" s="623">
        <v>0.2</v>
      </c>
      <c r="DA43" s="641"/>
      <c r="DB43" s="641"/>
      <c r="DC43" s="642"/>
      <c r="DD43" s="626">
        <v>6370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377553</v>
      </c>
      <c r="CS44" s="621"/>
      <c r="CT44" s="621"/>
      <c r="CU44" s="621"/>
      <c r="CV44" s="621"/>
      <c r="CW44" s="621"/>
      <c r="CX44" s="621"/>
      <c r="CY44" s="622"/>
      <c r="CZ44" s="623">
        <v>9.5</v>
      </c>
      <c r="DA44" s="624"/>
      <c r="DB44" s="624"/>
      <c r="DC44" s="625"/>
      <c r="DD44" s="626">
        <v>308425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42029</v>
      </c>
      <c r="CS45" s="639"/>
      <c r="CT45" s="639"/>
      <c r="CU45" s="639"/>
      <c r="CV45" s="639"/>
      <c r="CW45" s="639"/>
      <c r="CX45" s="639"/>
      <c r="CY45" s="640"/>
      <c r="CZ45" s="623">
        <v>1.1000000000000001</v>
      </c>
      <c r="DA45" s="641"/>
      <c r="DB45" s="641"/>
      <c r="DC45" s="642"/>
      <c r="DD45" s="626">
        <v>19139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323991</v>
      </c>
      <c r="CS46" s="621"/>
      <c r="CT46" s="621"/>
      <c r="CU46" s="621"/>
      <c r="CV46" s="621"/>
      <c r="CW46" s="621"/>
      <c r="CX46" s="621"/>
      <c r="CY46" s="622"/>
      <c r="CZ46" s="623">
        <v>8.1</v>
      </c>
      <c r="DA46" s="624"/>
      <c r="DB46" s="624"/>
      <c r="DC46" s="625"/>
      <c r="DD46" s="626">
        <v>289017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3980985</v>
      </c>
      <c r="CS49" s="605"/>
      <c r="CT49" s="605"/>
      <c r="CU49" s="605"/>
      <c r="CV49" s="605"/>
      <c r="CW49" s="605"/>
      <c r="CX49" s="605"/>
      <c r="CY49" s="606"/>
      <c r="CZ49" s="607">
        <v>100</v>
      </c>
      <c r="DA49" s="608"/>
      <c r="DB49" s="608"/>
      <c r="DC49" s="609"/>
      <c r="DD49" s="610">
        <v>3199114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K84" sqref="AK84:AO8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7" t="s">
        <v>346</v>
      </c>
      <c r="DK2" s="1148"/>
      <c r="DL2" s="1148"/>
      <c r="DM2" s="1148"/>
      <c r="DN2" s="1148"/>
      <c r="DO2" s="1149"/>
      <c r="DP2" s="202"/>
      <c r="DQ2" s="1147" t="s">
        <v>347</v>
      </c>
      <c r="DR2" s="1148"/>
      <c r="DS2" s="1148"/>
      <c r="DT2" s="1148"/>
      <c r="DU2" s="1148"/>
      <c r="DV2" s="1148"/>
      <c r="DW2" s="1148"/>
      <c r="DX2" s="1148"/>
      <c r="DY2" s="1148"/>
      <c r="DZ2" s="114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100" t="s">
        <v>348</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9" t="s">
        <v>350</v>
      </c>
      <c r="B5" s="1030"/>
      <c r="C5" s="1030"/>
      <c r="D5" s="1030"/>
      <c r="E5" s="1030"/>
      <c r="F5" s="1030"/>
      <c r="G5" s="1030"/>
      <c r="H5" s="1030"/>
      <c r="I5" s="1030"/>
      <c r="J5" s="1030"/>
      <c r="K5" s="1030"/>
      <c r="L5" s="1030"/>
      <c r="M5" s="1030"/>
      <c r="N5" s="1030"/>
      <c r="O5" s="1030"/>
      <c r="P5" s="1031"/>
      <c r="Q5" s="1035" t="s">
        <v>351</v>
      </c>
      <c r="R5" s="1036"/>
      <c r="S5" s="1036"/>
      <c r="T5" s="1036"/>
      <c r="U5" s="1037"/>
      <c r="V5" s="1035" t="s">
        <v>352</v>
      </c>
      <c r="W5" s="1036"/>
      <c r="X5" s="1036"/>
      <c r="Y5" s="1036"/>
      <c r="Z5" s="1037"/>
      <c r="AA5" s="1035" t="s">
        <v>353</v>
      </c>
      <c r="AB5" s="1036"/>
      <c r="AC5" s="1036"/>
      <c r="AD5" s="1036"/>
      <c r="AE5" s="1036"/>
      <c r="AF5" s="1150" t="s">
        <v>354</v>
      </c>
      <c r="AG5" s="1036"/>
      <c r="AH5" s="1036"/>
      <c r="AI5" s="1036"/>
      <c r="AJ5" s="1051"/>
      <c r="AK5" s="1036" t="s">
        <v>355</v>
      </c>
      <c r="AL5" s="1036"/>
      <c r="AM5" s="1036"/>
      <c r="AN5" s="1036"/>
      <c r="AO5" s="1037"/>
      <c r="AP5" s="1035" t="s">
        <v>356</v>
      </c>
      <c r="AQ5" s="1036"/>
      <c r="AR5" s="1036"/>
      <c r="AS5" s="1036"/>
      <c r="AT5" s="1037"/>
      <c r="AU5" s="1035" t="s">
        <v>357</v>
      </c>
      <c r="AV5" s="1036"/>
      <c r="AW5" s="1036"/>
      <c r="AX5" s="1036"/>
      <c r="AY5" s="1051"/>
      <c r="AZ5" s="209"/>
      <c r="BA5" s="209"/>
      <c r="BB5" s="209"/>
      <c r="BC5" s="209"/>
      <c r="BD5" s="209"/>
      <c r="BE5" s="210"/>
      <c r="BF5" s="210"/>
      <c r="BG5" s="210"/>
      <c r="BH5" s="210"/>
      <c r="BI5" s="210"/>
      <c r="BJ5" s="210"/>
      <c r="BK5" s="210"/>
      <c r="BL5" s="210"/>
      <c r="BM5" s="210"/>
      <c r="BN5" s="210"/>
      <c r="BO5" s="210"/>
      <c r="BP5" s="210"/>
      <c r="BQ5" s="1029" t="s">
        <v>358</v>
      </c>
      <c r="BR5" s="1030"/>
      <c r="BS5" s="1030"/>
      <c r="BT5" s="1030"/>
      <c r="BU5" s="1030"/>
      <c r="BV5" s="1030"/>
      <c r="BW5" s="1030"/>
      <c r="BX5" s="1030"/>
      <c r="BY5" s="1030"/>
      <c r="BZ5" s="1030"/>
      <c r="CA5" s="1030"/>
      <c r="CB5" s="1030"/>
      <c r="CC5" s="1030"/>
      <c r="CD5" s="1030"/>
      <c r="CE5" s="1030"/>
      <c r="CF5" s="1030"/>
      <c r="CG5" s="1031"/>
      <c r="CH5" s="1035" t="s">
        <v>359</v>
      </c>
      <c r="CI5" s="1036"/>
      <c r="CJ5" s="1036"/>
      <c r="CK5" s="1036"/>
      <c r="CL5" s="1037"/>
      <c r="CM5" s="1035" t="s">
        <v>360</v>
      </c>
      <c r="CN5" s="1036"/>
      <c r="CO5" s="1036"/>
      <c r="CP5" s="1036"/>
      <c r="CQ5" s="1037"/>
      <c r="CR5" s="1035" t="s">
        <v>361</v>
      </c>
      <c r="CS5" s="1036"/>
      <c r="CT5" s="1036"/>
      <c r="CU5" s="1036"/>
      <c r="CV5" s="1037"/>
      <c r="CW5" s="1035" t="s">
        <v>362</v>
      </c>
      <c r="CX5" s="1036"/>
      <c r="CY5" s="1036"/>
      <c r="CZ5" s="1036"/>
      <c r="DA5" s="1037"/>
      <c r="DB5" s="1035" t="s">
        <v>363</v>
      </c>
      <c r="DC5" s="1036"/>
      <c r="DD5" s="1036"/>
      <c r="DE5" s="1036"/>
      <c r="DF5" s="1037"/>
      <c r="DG5" s="1135" t="s">
        <v>364</v>
      </c>
      <c r="DH5" s="1136"/>
      <c r="DI5" s="1136"/>
      <c r="DJ5" s="1136"/>
      <c r="DK5" s="1137"/>
      <c r="DL5" s="1135" t="s">
        <v>365</v>
      </c>
      <c r="DM5" s="1136"/>
      <c r="DN5" s="1136"/>
      <c r="DO5" s="1136"/>
      <c r="DP5" s="1137"/>
      <c r="DQ5" s="1035" t="s">
        <v>366</v>
      </c>
      <c r="DR5" s="1036"/>
      <c r="DS5" s="1036"/>
      <c r="DT5" s="1036"/>
      <c r="DU5" s="1037"/>
      <c r="DV5" s="1035" t="s">
        <v>357</v>
      </c>
      <c r="DW5" s="1036"/>
      <c r="DX5" s="1036"/>
      <c r="DY5" s="1036"/>
      <c r="DZ5" s="1051"/>
      <c r="EA5" s="207"/>
    </row>
    <row r="6" spans="1:131" s="208"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51"/>
      <c r="AG6" s="1039"/>
      <c r="AH6" s="1039"/>
      <c r="AI6" s="1039"/>
      <c r="AJ6" s="1052"/>
      <c r="AK6" s="1039"/>
      <c r="AL6" s="1039"/>
      <c r="AM6" s="1039"/>
      <c r="AN6" s="1039"/>
      <c r="AO6" s="1040"/>
      <c r="AP6" s="1038"/>
      <c r="AQ6" s="1039"/>
      <c r="AR6" s="1039"/>
      <c r="AS6" s="1039"/>
      <c r="AT6" s="1040"/>
      <c r="AU6" s="1038"/>
      <c r="AV6" s="1039"/>
      <c r="AW6" s="1039"/>
      <c r="AX6" s="1039"/>
      <c r="AY6" s="1052"/>
      <c r="AZ6" s="205"/>
      <c r="BA6" s="205"/>
      <c r="BB6" s="205"/>
      <c r="BC6" s="205"/>
      <c r="BD6" s="205"/>
      <c r="BE6" s="206"/>
      <c r="BF6" s="206"/>
      <c r="BG6" s="206"/>
      <c r="BH6" s="206"/>
      <c r="BI6" s="206"/>
      <c r="BJ6" s="206"/>
      <c r="BK6" s="206"/>
      <c r="BL6" s="206"/>
      <c r="BM6" s="206"/>
      <c r="BN6" s="206"/>
      <c r="BO6" s="206"/>
      <c r="BP6" s="206"/>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8"/>
      <c r="DH6" s="1139"/>
      <c r="DI6" s="1139"/>
      <c r="DJ6" s="1139"/>
      <c r="DK6" s="1140"/>
      <c r="DL6" s="1138"/>
      <c r="DM6" s="1139"/>
      <c r="DN6" s="1139"/>
      <c r="DO6" s="1139"/>
      <c r="DP6" s="1140"/>
      <c r="DQ6" s="1038"/>
      <c r="DR6" s="1039"/>
      <c r="DS6" s="1039"/>
      <c r="DT6" s="1039"/>
      <c r="DU6" s="1040"/>
      <c r="DV6" s="1038"/>
      <c r="DW6" s="1039"/>
      <c r="DX6" s="1039"/>
      <c r="DY6" s="1039"/>
      <c r="DZ6" s="1052"/>
      <c r="EA6" s="207"/>
    </row>
    <row r="7" spans="1:131" s="208" customFormat="1" ht="26.25" customHeight="1" thickTop="1">
      <c r="A7" s="211">
        <v>1</v>
      </c>
      <c r="B7" s="1087" t="s">
        <v>367</v>
      </c>
      <c r="C7" s="1088"/>
      <c r="D7" s="1088"/>
      <c r="E7" s="1088"/>
      <c r="F7" s="1088"/>
      <c r="G7" s="1088"/>
      <c r="H7" s="1088"/>
      <c r="I7" s="1088"/>
      <c r="J7" s="1088"/>
      <c r="K7" s="1088"/>
      <c r="L7" s="1088"/>
      <c r="M7" s="1088"/>
      <c r="N7" s="1088"/>
      <c r="O7" s="1088"/>
      <c r="P7" s="1089"/>
      <c r="Q7" s="1141">
        <v>4066</v>
      </c>
      <c r="R7" s="1142"/>
      <c r="S7" s="1142"/>
      <c r="T7" s="1142"/>
      <c r="U7" s="1142"/>
      <c r="V7" s="1142">
        <v>3985</v>
      </c>
      <c r="W7" s="1142"/>
      <c r="X7" s="1142"/>
      <c r="Y7" s="1142"/>
      <c r="Z7" s="1142"/>
      <c r="AA7" s="1142">
        <v>81</v>
      </c>
      <c r="AB7" s="1142"/>
      <c r="AC7" s="1142"/>
      <c r="AD7" s="1142"/>
      <c r="AE7" s="1143"/>
      <c r="AF7" s="1144">
        <v>79</v>
      </c>
      <c r="AG7" s="1145"/>
      <c r="AH7" s="1145"/>
      <c r="AI7" s="1145"/>
      <c r="AJ7" s="1146"/>
      <c r="AK7" s="1128"/>
      <c r="AL7" s="1129"/>
      <c r="AM7" s="1129"/>
      <c r="AN7" s="1129"/>
      <c r="AO7" s="1129"/>
      <c r="AP7" s="1129">
        <v>3429</v>
      </c>
      <c r="AQ7" s="1129"/>
      <c r="AR7" s="1129"/>
      <c r="AS7" s="1129"/>
      <c r="AT7" s="1129"/>
      <c r="AU7" s="1130"/>
      <c r="AV7" s="1130"/>
      <c r="AW7" s="1130"/>
      <c r="AX7" s="1130"/>
      <c r="AY7" s="1131"/>
      <c r="AZ7" s="205"/>
      <c r="BA7" s="205"/>
      <c r="BB7" s="205"/>
      <c r="BC7" s="205"/>
      <c r="BD7" s="205"/>
      <c r="BE7" s="206"/>
      <c r="BF7" s="206"/>
      <c r="BG7" s="206"/>
      <c r="BH7" s="206"/>
      <c r="BI7" s="206"/>
      <c r="BJ7" s="206"/>
      <c r="BK7" s="206"/>
      <c r="BL7" s="206"/>
      <c r="BM7" s="206"/>
      <c r="BN7" s="206"/>
      <c r="BO7" s="206"/>
      <c r="BP7" s="206"/>
      <c r="BQ7" s="212">
        <v>1</v>
      </c>
      <c r="BR7" s="213"/>
      <c r="BS7" s="1132"/>
      <c r="BT7" s="1133"/>
      <c r="BU7" s="1133"/>
      <c r="BV7" s="1133"/>
      <c r="BW7" s="1133"/>
      <c r="BX7" s="1133"/>
      <c r="BY7" s="1133"/>
      <c r="BZ7" s="1133"/>
      <c r="CA7" s="1133"/>
      <c r="CB7" s="1133"/>
      <c r="CC7" s="1133"/>
      <c r="CD7" s="1133"/>
      <c r="CE7" s="1133"/>
      <c r="CF7" s="1133"/>
      <c r="CG7" s="1134"/>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52"/>
      <c r="DW7" s="1153"/>
      <c r="DX7" s="1153"/>
      <c r="DY7" s="1153"/>
      <c r="DZ7" s="1154"/>
      <c r="EA7" s="207"/>
    </row>
    <row r="8" spans="1:131" s="208" customFormat="1" ht="26.25" customHeight="1">
      <c r="A8" s="214">
        <v>2</v>
      </c>
      <c r="B8" s="1071"/>
      <c r="C8" s="1072"/>
      <c r="D8" s="1072"/>
      <c r="E8" s="1072"/>
      <c r="F8" s="1072"/>
      <c r="G8" s="1072"/>
      <c r="H8" s="1072"/>
      <c r="I8" s="1072"/>
      <c r="J8" s="1072"/>
      <c r="K8" s="1072"/>
      <c r="L8" s="1072"/>
      <c r="M8" s="1072"/>
      <c r="N8" s="1072"/>
      <c r="O8" s="1072"/>
      <c r="P8" s="1073"/>
      <c r="Q8" s="1077"/>
      <c r="R8" s="1078"/>
      <c r="S8" s="1078"/>
      <c r="T8" s="1078"/>
      <c r="U8" s="1078"/>
      <c r="V8" s="1078"/>
      <c r="W8" s="1078"/>
      <c r="X8" s="1078"/>
      <c r="Y8" s="1078"/>
      <c r="Z8" s="1078"/>
      <c r="AA8" s="1078"/>
      <c r="AB8" s="1078"/>
      <c r="AC8" s="1078"/>
      <c r="AD8" s="1078"/>
      <c r="AE8" s="1079"/>
      <c r="AF8" s="1053"/>
      <c r="AG8" s="1054"/>
      <c r="AH8" s="1054"/>
      <c r="AI8" s="1054"/>
      <c r="AJ8" s="1055"/>
      <c r="AK8" s="1123"/>
      <c r="AL8" s="1124"/>
      <c r="AM8" s="1124"/>
      <c r="AN8" s="1124"/>
      <c r="AO8" s="1124"/>
      <c r="AP8" s="1124"/>
      <c r="AQ8" s="1124"/>
      <c r="AR8" s="1124"/>
      <c r="AS8" s="1124"/>
      <c r="AT8" s="1124"/>
      <c r="AU8" s="1121"/>
      <c r="AV8" s="1121"/>
      <c r="AW8" s="1121"/>
      <c r="AX8" s="1121"/>
      <c r="AY8" s="1122"/>
      <c r="AZ8" s="205"/>
      <c r="BA8" s="205"/>
      <c r="BB8" s="205"/>
      <c r="BC8" s="205"/>
      <c r="BD8" s="205"/>
      <c r="BE8" s="206"/>
      <c r="BF8" s="206"/>
      <c r="BG8" s="206"/>
      <c r="BH8" s="206"/>
      <c r="BI8" s="206"/>
      <c r="BJ8" s="206"/>
      <c r="BK8" s="206"/>
      <c r="BL8" s="206"/>
      <c r="BM8" s="206"/>
      <c r="BN8" s="206"/>
      <c r="BO8" s="206"/>
      <c r="BP8" s="206"/>
      <c r="BQ8" s="215">
        <v>2</v>
      </c>
      <c r="BR8" s="216"/>
      <c r="BS8" s="1048"/>
      <c r="BT8" s="1049"/>
      <c r="BU8" s="1049"/>
      <c r="BV8" s="1049"/>
      <c r="BW8" s="1049"/>
      <c r="BX8" s="1049"/>
      <c r="BY8" s="1049"/>
      <c r="BZ8" s="1049"/>
      <c r="CA8" s="1049"/>
      <c r="CB8" s="1049"/>
      <c r="CC8" s="1049"/>
      <c r="CD8" s="1049"/>
      <c r="CE8" s="1049"/>
      <c r="CF8" s="1049"/>
      <c r="CG8" s="1050"/>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07"/>
    </row>
    <row r="9" spans="1:131" s="208" customFormat="1" ht="26.25" customHeight="1">
      <c r="A9" s="214">
        <v>3</v>
      </c>
      <c r="B9" s="1071"/>
      <c r="C9" s="1072"/>
      <c r="D9" s="1072"/>
      <c r="E9" s="1072"/>
      <c r="F9" s="1072"/>
      <c r="G9" s="1072"/>
      <c r="H9" s="1072"/>
      <c r="I9" s="1072"/>
      <c r="J9" s="1072"/>
      <c r="K9" s="1072"/>
      <c r="L9" s="1072"/>
      <c r="M9" s="1072"/>
      <c r="N9" s="1072"/>
      <c r="O9" s="1072"/>
      <c r="P9" s="1073"/>
      <c r="Q9" s="1077"/>
      <c r="R9" s="1078"/>
      <c r="S9" s="1078"/>
      <c r="T9" s="1078"/>
      <c r="U9" s="1078"/>
      <c r="V9" s="1078"/>
      <c r="W9" s="1078"/>
      <c r="X9" s="1078"/>
      <c r="Y9" s="1078"/>
      <c r="Z9" s="1078"/>
      <c r="AA9" s="1078"/>
      <c r="AB9" s="1078"/>
      <c r="AC9" s="1078"/>
      <c r="AD9" s="1078"/>
      <c r="AE9" s="1079"/>
      <c r="AF9" s="1053"/>
      <c r="AG9" s="1054"/>
      <c r="AH9" s="1054"/>
      <c r="AI9" s="1054"/>
      <c r="AJ9" s="1055"/>
      <c r="AK9" s="1123"/>
      <c r="AL9" s="1124"/>
      <c r="AM9" s="1124"/>
      <c r="AN9" s="1124"/>
      <c r="AO9" s="1124"/>
      <c r="AP9" s="1124"/>
      <c r="AQ9" s="1124"/>
      <c r="AR9" s="1124"/>
      <c r="AS9" s="1124"/>
      <c r="AT9" s="1124"/>
      <c r="AU9" s="1121"/>
      <c r="AV9" s="1121"/>
      <c r="AW9" s="1121"/>
      <c r="AX9" s="1121"/>
      <c r="AY9" s="1122"/>
      <c r="AZ9" s="205"/>
      <c r="BA9" s="205"/>
      <c r="BB9" s="205"/>
      <c r="BC9" s="205"/>
      <c r="BD9" s="205"/>
      <c r="BE9" s="206"/>
      <c r="BF9" s="206"/>
      <c r="BG9" s="206"/>
      <c r="BH9" s="206"/>
      <c r="BI9" s="206"/>
      <c r="BJ9" s="206"/>
      <c r="BK9" s="206"/>
      <c r="BL9" s="206"/>
      <c r="BM9" s="206"/>
      <c r="BN9" s="206"/>
      <c r="BO9" s="206"/>
      <c r="BP9" s="206"/>
      <c r="BQ9" s="215">
        <v>3</v>
      </c>
      <c r="BR9" s="216"/>
      <c r="BS9" s="1048"/>
      <c r="BT9" s="1049"/>
      <c r="BU9" s="1049"/>
      <c r="BV9" s="1049"/>
      <c r="BW9" s="1049"/>
      <c r="BX9" s="1049"/>
      <c r="BY9" s="1049"/>
      <c r="BZ9" s="1049"/>
      <c r="CA9" s="1049"/>
      <c r="CB9" s="1049"/>
      <c r="CC9" s="1049"/>
      <c r="CD9" s="1049"/>
      <c r="CE9" s="1049"/>
      <c r="CF9" s="1049"/>
      <c r="CG9" s="1050"/>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07"/>
    </row>
    <row r="10" spans="1:131" s="208" customFormat="1" ht="26.25" customHeight="1">
      <c r="A10" s="214">
        <v>4</v>
      </c>
      <c r="B10" s="1071"/>
      <c r="C10" s="1072"/>
      <c r="D10" s="1072"/>
      <c r="E10" s="1072"/>
      <c r="F10" s="1072"/>
      <c r="G10" s="1072"/>
      <c r="H10" s="1072"/>
      <c r="I10" s="1072"/>
      <c r="J10" s="1072"/>
      <c r="K10" s="1072"/>
      <c r="L10" s="1072"/>
      <c r="M10" s="1072"/>
      <c r="N10" s="1072"/>
      <c r="O10" s="1072"/>
      <c r="P10" s="1073"/>
      <c r="Q10" s="1077"/>
      <c r="R10" s="1078"/>
      <c r="S10" s="1078"/>
      <c r="T10" s="1078"/>
      <c r="U10" s="1078"/>
      <c r="V10" s="1078"/>
      <c r="W10" s="1078"/>
      <c r="X10" s="1078"/>
      <c r="Y10" s="1078"/>
      <c r="Z10" s="1078"/>
      <c r="AA10" s="1078"/>
      <c r="AB10" s="1078"/>
      <c r="AC10" s="1078"/>
      <c r="AD10" s="1078"/>
      <c r="AE10" s="1079"/>
      <c r="AF10" s="1053"/>
      <c r="AG10" s="1054"/>
      <c r="AH10" s="1054"/>
      <c r="AI10" s="1054"/>
      <c r="AJ10" s="1055"/>
      <c r="AK10" s="1123"/>
      <c r="AL10" s="1124"/>
      <c r="AM10" s="1124"/>
      <c r="AN10" s="1124"/>
      <c r="AO10" s="1124"/>
      <c r="AP10" s="1124"/>
      <c r="AQ10" s="1124"/>
      <c r="AR10" s="1124"/>
      <c r="AS10" s="1124"/>
      <c r="AT10" s="1124"/>
      <c r="AU10" s="1121"/>
      <c r="AV10" s="1121"/>
      <c r="AW10" s="1121"/>
      <c r="AX10" s="1121"/>
      <c r="AY10" s="1122"/>
      <c r="AZ10" s="205"/>
      <c r="BA10" s="205"/>
      <c r="BB10" s="205"/>
      <c r="BC10" s="205"/>
      <c r="BD10" s="205"/>
      <c r="BE10" s="206"/>
      <c r="BF10" s="206"/>
      <c r="BG10" s="206"/>
      <c r="BH10" s="206"/>
      <c r="BI10" s="206"/>
      <c r="BJ10" s="206"/>
      <c r="BK10" s="206"/>
      <c r="BL10" s="206"/>
      <c r="BM10" s="206"/>
      <c r="BN10" s="206"/>
      <c r="BO10" s="206"/>
      <c r="BP10" s="206"/>
      <c r="BQ10" s="215">
        <v>4</v>
      </c>
      <c r="BR10" s="216"/>
      <c r="BS10" s="1048"/>
      <c r="BT10" s="1049"/>
      <c r="BU10" s="1049"/>
      <c r="BV10" s="1049"/>
      <c r="BW10" s="1049"/>
      <c r="BX10" s="1049"/>
      <c r="BY10" s="1049"/>
      <c r="BZ10" s="1049"/>
      <c r="CA10" s="1049"/>
      <c r="CB10" s="1049"/>
      <c r="CC10" s="1049"/>
      <c r="CD10" s="1049"/>
      <c r="CE10" s="1049"/>
      <c r="CF10" s="1049"/>
      <c r="CG10" s="1050"/>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07"/>
    </row>
    <row r="11" spans="1:131" s="208" customFormat="1" ht="26.25" customHeight="1">
      <c r="A11" s="214">
        <v>5</v>
      </c>
      <c r="B11" s="1071"/>
      <c r="C11" s="1072"/>
      <c r="D11" s="1072"/>
      <c r="E11" s="1072"/>
      <c r="F11" s="1072"/>
      <c r="G11" s="1072"/>
      <c r="H11" s="1072"/>
      <c r="I11" s="1072"/>
      <c r="J11" s="1072"/>
      <c r="K11" s="1072"/>
      <c r="L11" s="1072"/>
      <c r="M11" s="1072"/>
      <c r="N11" s="1072"/>
      <c r="O11" s="1072"/>
      <c r="P11" s="1073"/>
      <c r="Q11" s="1077"/>
      <c r="R11" s="1078"/>
      <c r="S11" s="1078"/>
      <c r="T11" s="1078"/>
      <c r="U11" s="1078"/>
      <c r="V11" s="1078"/>
      <c r="W11" s="1078"/>
      <c r="X11" s="1078"/>
      <c r="Y11" s="1078"/>
      <c r="Z11" s="1078"/>
      <c r="AA11" s="1078"/>
      <c r="AB11" s="1078"/>
      <c r="AC11" s="1078"/>
      <c r="AD11" s="1078"/>
      <c r="AE11" s="1079"/>
      <c r="AF11" s="1053"/>
      <c r="AG11" s="1054"/>
      <c r="AH11" s="1054"/>
      <c r="AI11" s="1054"/>
      <c r="AJ11" s="1055"/>
      <c r="AK11" s="1123"/>
      <c r="AL11" s="1124"/>
      <c r="AM11" s="1124"/>
      <c r="AN11" s="1124"/>
      <c r="AO11" s="1124"/>
      <c r="AP11" s="1124"/>
      <c r="AQ11" s="1124"/>
      <c r="AR11" s="1124"/>
      <c r="AS11" s="1124"/>
      <c r="AT11" s="1124"/>
      <c r="AU11" s="1121"/>
      <c r="AV11" s="1121"/>
      <c r="AW11" s="1121"/>
      <c r="AX11" s="1121"/>
      <c r="AY11" s="1122"/>
      <c r="AZ11" s="205"/>
      <c r="BA11" s="205"/>
      <c r="BB11" s="205"/>
      <c r="BC11" s="205"/>
      <c r="BD11" s="205"/>
      <c r="BE11" s="206"/>
      <c r="BF11" s="206"/>
      <c r="BG11" s="206"/>
      <c r="BH11" s="206"/>
      <c r="BI11" s="206"/>
      <c r="BJ11" s="206"/>
      <c r="BK11" s="206"/>
      <c r="BL11" s="206"/>
      <c r="BM11" s="206"/>
      <c r="BN11" s="206"/>
      <c r="BO11" s="206"/>
      <c r="BP11" s="206"/>
      <c r="BQ11" s="215">
        <v>5</v>
      </c>
      <c r="BR11" s="216"/>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07"/>
    </row>
    <row r="12" spans="1:131" s="208" customFormat="1" ht="26.25" customHeight="1">
      <c r="A12" s="214">
        <v>6</v>
      </c>
      <c r="B12" s="1071"/>
      <c r="C12" s="1072"/>
      <c r="D12" s="1072"/>
      <c r="E12" s="1072"/>
      <c r="F12" s="1072"/>
      <c r="G12" s="1072"/>
      <c r="H12" s="1072"/>
      <c r="I12" s="1072"/>
      <c r="J12" s="1072"/>
      <c r="K12" s="1072"/>
      <c r="L12" s="1072"/>
      <c r="M12" s="1072"/>
      <c r="N12" s="1072"/>
      <c r="O12" s="1072"/>
      <c r="P12" s="1073"/>
      <c r="Q12" s="1077"/>
      <c r="R12" s="1078"/>
      <c r="S12" s="1078"/>
      <c r="T12" s="1078"/>
      <c r="U12" s="1078"/>
      <c r="V12" s="1078"/>
      <c r="W12" s="1078"/>
      <c r="X12" s="1078"/>
      <c r="Y12" s="1078"/>
      <c r="Z12" s="1078"/>
      <c r="AA12" s="1078"/>
      <c r="AB12" s="1078"/>
      <c r="AC12" s="1078"/>
      <c r="AD12" s="1078"/>
      <c r="AE12" s="1079"/>
      <c r="AF12" s="1053"/>
      <c r="AG12" s="1054"/>
      <c r="AH12" s="1054"/>
      <c r="AI12" s="1054"/>
      <c r="AJ12" s="1055"/>
      <c r="AK12" s="1123"/>
      <c r="AL12" s="1124"/>
      <c r="AM12" s="1124"/>
      <c r="AN12" s="1124"/>
      <c r="AO12" s="1124"/>
      <c r="AP12" s="1124"/>
      <c r="AQ12" s="1124"/>
      <c r="AR12" s="1124"/>
      <c r="AS12" s="1124"/>
      <c r="AT12" s="1124"/>
      <c r="AU12" s="1121"/>
      <c r="AV12" s="1121"/>
      <c r="AW12" s="1121"/>
      <c r="AX12" s="1121"/>
      <c r="AY12" s="1122"/>
      <c r="AZ12" s="205"/>
      <c r="BA12" s="205"/>
      <c r="BB12" s="205"/>
      <c r="BC12" s="205"/>
      <c r="BD12" s="205"/>
      <c r="BE12" s="206"/>
      <c r="BF12" s="206"/>
      <c r="BG12" s="206"/>
      <c r="BH12" s="206"/>
      <c r="BI12" s="206"/>
      <c r="BJ12" s="206"/>
      <c r="BK12" s="206"/>
      <c r="BL12" s="206"/>
      <c r="BM12" s="206"/>
      <c r="BN12" s="206"/>
      <c r="BO12" s="206"/>
      <c r="BP12" s="206"/>
      <c r="BQ12" s="215">
        <v>6</v>
      </c>
      <c r="BR12" s="216"/>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07"/>
    </row>
    <row r="13" spans="1:131" s="208" customFormat="1" ht="26.25" customHeight="1">
      <c r="A13" s="214">
        <v>7</v>
      </c>
      <c r="B13" s="1071"/>
      <c r="C13" s="1072"/>
      <c r="D13" s="1072"/>
      <c r="E13" s="1072"/>
      <c r="F13" s="1072"/>
      <c r="G13" s="1072"/>
      <c r="H13" s="1072"/>
      <c r="I13" s="1072"/>
      <c r="J13" s="1072"/>
      <c r="K13" s="1072"/>
      <c r="L13" s="1072"/>
      <c r="M13" s="1072"/>
      <c r="N13" s="1072"/>
      <c r="O13" s="1072"/>
      <c r="P13" s="1073"/>
      <c r="Q13" s="1077"/>
      <c r="R13" s="1078"/>
      <c r="S13" s="1078"/>
      <c r="T13" s="1078"/>
      <c r="U13" s="1078"/>
      <c r="V13" s="1078"/>
      <c r="W13" s="1078"/>
      <c r="X13" s="1078"/>
      <c r="Y13" s="1078"/>
      <c r="Z13" s="1078"/>
      <c r="AA13" s="1078"/>
      <c r="AB13" s="1078"/>
      <c r="AC13" s="1078"/>
      <c r="AD13" s="1078"/>
      <c r="AE13" s="1079"/>
      <c r="AF13" s="1053"/>
      <c r="AG13" s="1054"/>
      <c r="AH13" s="1054"/>
      <c r="AI13" s="1054"/>
      <c r="AJ13" s="1055"/>
      <c r="AK13" s="1123"/>
      <c r="AL13" s="1124"/>
      <c r="AM13" s="1124"/>
      <c r="AN13" s="1124"/>
      <c r="AO13" s="1124"/>
      <c r="AP13" s="1124"/>
      <c r="AQ13" s="1124"/>
      <c r="AR13" s="1124"/>
      <c r="AS13" s="1124"/>
      <c r="AT13" s="1124"/>
      <c r="AU13" s="1121"/>
      <c r="AV13" s="1121"/>
      <c r="AW13" s="1121"/>
      <c r="AX13" s="1121"/>
      <c r="AY13" s="1122"/>
      <c r="AZ13" s="205"/>
      <c r="BA13" s="205"/>
      <c r="BB13" s="205"/>
      <c r="BC13" s="205"/>
      <c r="BD13" s="205"/>
      <c r="BE13" s="206"/>
      <c r="BF13" s="206"/>
      <c r="BG13" s="206"/>
      <c r="BH13" s="206"/>
      <c r="BI13" s="206"/>
      <c r="BJ13" s="206"/>
      <c r="BK13" s="206"/>
      <c r="BL13" s="206"/>
      <c r="BM13" s="206"/>
      <c r="BN13" s="206"/>
      <c r="BO13" s="206"/>
      <c r="BP13" s="206"/>
      <c r="BQ13" s="215">
        <v>7</v>
      </c>
      <c r="BR13" s="216"/>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07"/>
    </row>
    <row r="14" spans="1:131" s="208" customFormat="1" ht="26.25" customHeight="1">
      <c r="A14" s="214">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23"/>
      <c r="AL14" s="1124"/>
      <c r="AM14" s="1124"/>
      <c r="AN14" s="1124"/>
      <c r="AO14" s="1124"/>
      <c r="AP14" s="1124"/>
      <c r="AQ14" s="1124"/>
      <c r="AR14" s="1124"/>
      <c r="AS14" s="1124"/>
      <c r="AT14" s="1124"/>
      <c r="AU14" s="1121"/>
      <c r="AV14" s="1121"/>
      <c r="AW14" s="1121"/>
      <c r="AX14" s="1121"/>
      <c r="AY14" s="1122"/>
      <c r="AZ14" s="205"/>
      <c r="BA14" s="205"/>
      <c r="BB14" s="205"/>
      <c r="BC14" s="205"/>
      <c r="BD14" s="205"/>
      <c r="BE14" s="206"/>
      <c r="BF14" s="206"/>
      <c r="BG14" s="206"/>
      <c r="BH14" s="206"/>
      <c r="BI14" s="206"/>
      <c r="BJ14" s="206"/>
      <c r="BK14" s="206"/>
      <c r="BL14" s="206"/>
      <c r="BM14" s="206"/>
      <c r="BN14" s="206"/>
      <c r="BO14" s="206"/>
      <c r="BP14" s="206"/>
      <c r="BQ14" s="215">
        <v>8</v>
      </c>
      <c r="BR14" s="216"/>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07"/>
    </row>
    <row r="15" spans="1:131" s="208" customFormat="1" ht="26.25" customHeight="1">
      <c r="A15" s="214">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23"/>
      <c r="AL15" s="1124"/>
      <c r="AM15" s="1124"/>
      <c r="AN15" s="1124"/>
      <c r="AO15" s="1124"/>
      <c r="AP15" s="1124"/>
      <c r="AQ15" s="1124"/>
      <c r="AR15" s="1124"/>
      <c r="AS15" s="1124"/>
      <c r="AT15" s="1124"/>
      <c r="AU15" s="1121"/>
      <c r="AV15" s="1121"/>
      <c r="AW15" s="1121"/>
      <c r="AX15" s="1121"/>
      <c r="AY15" s="1122"/>
      <c r="AZ15" s="205"/>
      <c r="BA15" s="205"/>
      <c r="BB15" s="205"/>
      <c r="BC15" s="205"/>
      <c r="BD15" s="205"/>
      <c r="BE15" s="206"/>
      <c r="BF15" s="206"/>
      <c r="BG15" s="206"/>
      <c r="BH15" s="206"/>
      <c r="BI15" s="206"/>
      <c r="BJ15" s="206"/>
      <c r="BK15" s="206"/>
      <c r="BL15" s="206"/>
      <c r="BM15" s="206"/>
      <c r="BN15" s="206"/>
      <c r="BO15" s="206"/>
      <c r="BP15" s="206"/>
      <c r="BQ15" s="215">
        <v>9</v>
      </c>
      <c r="BR15" s="216"/>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07"/>
    </row>
    <row r="16" spans="1:131" s="208" customFormat="1" ht="26.25" customHeight="1">
      <c r="A16" s="214">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23"/>
      <c r="AL16" s="1124"/>
      <c r="AM16" s="1124"/>
      <c r="AN16" s="1124"/>
      <c r="AO16" s="1124"/>
      <c r="AP16" s="1124"/>
      <c r="AQ16" s="1124"/>
      <c r="AR16" s="1124"/>
      <c r="AS16" s="1124"/>
      <c r="AT16" s="1124"/>
      <c r="AU16" s="1121"/>
      <c r="AV16" s="1121"/>
      <c r="AW16" s="1121"/>
      <c r="AX16" s="1121"/>
      <c r="AY16" s="1122"/>
      <c r="AZ16" s="205"/>
      <c r="BA16" s="205"/>
      <c r="BB16" s="205"/>
      <c r="BC16" s="205"/>
      <c r="BD16" s="205"/>
      <c r="BE16" s="206"/>
      <c r="BF16" s="206"/>
      <c r="BG16" s="206"/>
      <c r="BH16" s="206"/>
      <c r="BI16" s="206"/>
      <c r="BJ16" s="206"/>
      <c r="BK16" s="206"/>
      <c r="BL16" s="206"/>
      <c r="BM16" s="206"/>
      <c r="BN16" s="206"/>
      <c r="BO16" s="206"/>
      <c r="BP16" s="206"/>
      <c r="BQ16" s="215">
        <v>10</v>
      </c>
      <c r="BR16" s="216"/>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07"/>
    </row>
    <row r="17" spans="1:131" s="208" customFormat="1" ht="26.25" customHeight="1">
      <c r="A17" s="214">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23"/>
      <c r="AL17" s="1124"/>
      <c r="AM17" s="1124"/>
      <c r="AN17" s="1124"/>
      <c r="AO17" s="1124"/>
      <c r="AP17" s="1124"/>
      <c r="AQ17" s="1124"/>
      <c r="AR17" s="1124"/>
      <c r="AS17" s="1124"/>
      <c r="AT17" s="1124"/>
      <c r="AU17" s="1121"/>
      <c r="AV17" s="1121"/>
      <c r="AW17" s="1121"/>
      <c r="AX17" s="1121"/>
      <c r="AY17" s="1122"/>
      <c r="AZ17" s="205"/>
      <c r="BA17" s="205"/>
      <c r="BB17" s="205"/>
      <c r="BC17" s="205"/>
      <c r="BD17" s="205"/>
      <c r="BE17" s="206"/>
      <c r="BF17" s="206"/>
      <c r="BG17" s="206"/>
      <c r="BH17" s="206"/>
      <c r="BI17" s="206"/>
      <c r="BJ17" s="206"/>
      <c r="BK17" s="206"/>
      <c r="BL17" s="206"/>
      <c r="BM17" s="206"/>
      <c r="BN17" s="206"/>
      <c r="BO17" s="206"/>
      <c r="BP17" s="206"/>
      <c r="BQ17" s="215">
        <v>11</v>
      </c>
      <c r="BR17" s="216"/>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07"/>
    </row>
    <row r="18" spans="1:131" s="208" customFormat="1" ht="26.25" customHeight="1">
      <c r="A18" s="214">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23"/>
      <c r="AL18" s="1124"/>
      <c r="AM18" s="1124"/>
      <c r="AN18" s="1124"/>
      <c r="AO18" s="1124"/>
      <c r="AP18" s="1124"/>
      <c r="AQ18" s="1124"/>
      <c r="AR18" s="1124"/>
      <c r="AS18" s="1124"/>
      <c r="AT18" s="1124"/>
      <c r="AU18" s="1121"/>
      <c r="AV18" s="1121"/>
      <c r="AW18" s="1121"/>
      <c r="AX18" s="1121"/>
      <c r="AY18" s="1122"/>
      <c r="AZ18" s="205"/>
      <c r="BA18" s="205"/>
      <c r="BB18" s="205"/>
      <c r="BC18" s="205"/>
      <c r="BD18" s="205"/>
      <c r="BE18" s="206"/>
      <c r="BF18" s="206"/>
      <c r="BG18" s="206"/>
      <c r="BH18" s="206"/>
      <c r="BI18" s="206"/>
      <c r="BJ18" s="206"/>
      <c r="BK18" s="206"/>
      <c r="BL18" s="206"/>
      <c r="BM18" s="206"/>
      <c r="BN18" s="206"/>
      <c r="BO18" s="206"/>
      <c r="BP18" s="206"/>
      <c r="BQ18" s="215">
        <v>12</v>
      </c>
      <c r="BR18" s="216"/>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07"/>
    </row>
    <row r="19" spans="1:131" s="208" customFormat="1" ht="26.25" customHeight="1">
      <c r="A19" s="214">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23"/>
      <c r="AL19" s="1124"/>
      <c r="AM19" s="1124"/>
      <c r="AN19" s="1124"/>
      <c r="AO19" s="1124"/>
      <c r="AP19" s="1124"/>
      <c r="AQ19" s="1124"/>
      <c r="AR19" s="1124"/>
      <c r="AS19" s="1124"/>
      <c r="AT19" s="1124"/>
      <c r="AU19" s="1121"/>
      <c r="AV19" s="1121"/>
      <c r="AW19" s="1121"/>
      <c r="AX19" s="1121"/>
      <c r="AY19" s="1122"/>
      <c r="AZ19" s="205"/>
      <c r="BA19" s="205"/>
      <c r="BB19" s="205"/>
      <c r="BC19" s="205"/>
      <c r="BD19" s="205"/>
      <c r="BE19" s="206"/>
      <c r="BF19" s="206"/>
      <c r="BG19" s="206"/>
      <c r="BH19" s="206"/>
      <c r="BI19" s="206"/>
      <c r="BJ19" s="206"/>
      <c r="BK19" s="206"/>
      <c r="BL19" s="206"/>
      <c r="BM19" s="206"/>
      <c r="BN19" s="206"/>
      <c r="BO19" s="206"/>
      <c r="BP19" s="206"/>
      <c r="BQ19" s="215">
        <v>13</v>
      </c>
      <c r="BR19" s="216"/>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07"/>
    </row>
    <row r="20" spans="1:131" s="208" customFormat="1" ht="26.25" customHeight="1">
      <c r="A20" s="214">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23"/>
      <c r="AL20" s="1124"/>
      <c r="AM20" s="1124"/>
      <c r="AN20" s="1124"/>
      <c r="AO20" s="1124"/>
      <c r="AP20" s="1124"/>
      <c r="AQ20" s="1124"/>
      <c r="AR20" s="1124"/>
      <c r="AS20" s="1124"/>
      <c r="AT20" s="1124"/>
      <c r="AU20" s="1121"/>
      <c r="AV20" s="1121"/>
      <c r="AW20" s="1121"/>
      <c r="AX20" s="1121"/>
      <c r="AY20" s="1122"/>
      <c r="AZ20" s="205"/>
      <c r="BA20" s="205"/>
      <c r="BB20" s="205"/>
      <c r="BC20" s="205"/>
      <c r="BD20" s="205"/>
      <c r="BE20" s="206"/>
      <c r="BF20" s="206"/>
      <c r="BG20" s="206"/>
      <c r="BH20" s="206"/>
      <c r="BI20" s="206"/>
      <c r="BJ20" s="206"/>
      <c r="BK20" s="206"/>
      <c r="BL20" s="206"/>
      <c r="BM20" s="206"/>
      <c r="BN20" s="206"/>
      <c r="BO20" s="206"/>
      <c r="BP20" s="206"/>
      <c r="BQ20" s="215">
        <v>14</v>
      </c>
      <c r="BR20" s="216"/>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07"/>
    </row>
    <row r="21" spans="1:131" s="208" customFormat="1" ht="26.25" customHeight="1" thickBot="1">
      <c r="A21" s="214">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23"/>
      <c r="AL21" s="1124"/>
      <c r="AM21" s="1124"/>
      <c r="AN21" s="1124"/>
      <c r="AO21" s="1124"/>
      <c r="AP21" s="1124"/>
      <c r="AQ21" s="1124"/>
      <c r="AR21" s="1124"/>
      <c r="AS21" s="1124"/>
      <c r="AT21" s="1124"/>
      <c r="AU21" s="1121"/>
      <c r="AV21" s="1121"/>
      <c r="AW21" s="1121"/>
      <c r="AX21" s="1121"/>
      <c r="AY21" s="1122"/>
      <c r="AZ21" s="205"/>
      <c r="BA21" s="205"/>
      <c r="BB21" s="205"/>
      <c r="BC21" s="205"/>
      <c r="BD21" s="205"/>
      <c r="BE21" s="206"/>
      <c r="BF21" s="206"/>
      <c r="BG21" s="206"/>
      <c r="BH21" s="206"/>
      <c r="BI21" s="206"/>
      <c r="BJ21" s="206"/>
      <c r="BK21" s="206"/>
      <c r="BL21" s="206"/>
      <c r="BM21" s="206"/>
      <c r="BN21" s="206"/>
      <c r="BO21" s="206"/>
      <c r="BP21" s="206"/>
      <c r="BQ21" s="215">
        <v>15</v>
      </c>
      <c r="BR21" s="216"/>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07"/>
    </row>
    <row r="22" spans="1:131" s="208" customFormat="1" ht="26.25" customHeight="1">
      <c r="A22" s="214">
        <v>16</v>
      </c>
      <c r="B22" s="1071"/>
      <c r="C22" s="1072"/>
      <c r="D22" s="1072"/>
      <c r="E22" s="1072"/>
      <c r="F22" s="1072"/>
      <c r="G22" s="1072"/>
      <c r="H22" s="1072"/>
      <c r="I22" s="1072"/>
      <c r="J22" s="1072"/>
      <c r="K22" s="1072"/>
      <c r="L22" s="1072"/>
      <c r="M22" s="1072"/>
      <c r="N22" s="1072"/>
      <c r="O22" s="1072"/>
      <c r="P22" s="1073"/>
      <c r="Q22" s="1118"/>
      <c r="R22" s="1119"/>
      <c r="S22" s="1119"/>
      <c r="T22" s="1119"/>
      <c r="U22" s="1119"/>
      <c r="V22" s="1119"/>
      <c r="W22" s="1119"/>
      <c r="X22" s="1119"/>
      <c r="Y22" s="1119"/>
      <c r="Z22" s="1119"/>
      <c r="AA22" s="1119"/>
      <c r="AB22" s="1119"/>
      <c r="AC22" s="1119"/>
      <c r="AD22" s="1119"/>
      <c r="AE22" s="1120"/>
      <c r="AF22" s="1053"/>
      <c r="AG22" s="1054"/>
      <c r="AH22" s="1054"/>
      <c r="AI22" s="1054"/>
      <c r="AJ22" s="1055"/>
      <c r="AK22" s="1114"/>
      <c r="AL22" s="1115"/>
      <c r="AM22" s="1115"/>
      <c r="AN22" s="1115"/>
      <c r="AO22" s="1115"/>
      <c r="AP22" s="1115"/>
      <c r="AQ22" s="1115"/>
      <c r="AR22" s="1115"/>
      <c r="AS22" s="1115"/>
      <c r="AT22" s="1115"/>
      <c r="AU22" s="1116"/>
      <c r="AV22" s="1116"/>
      <c r="AW22" s="1116"/>
      <c r="AX22" s="1116"/>
      <c r="AY22" s="1117"/>
      <c r="AZ22" s="1069" t="s">
        <v>368</v>
      </c>
      <c r="BA22" s="1069"/>
      <c r="BB22" s="1069"/>
      <c r="BC22" s="1069"/>
      <c r="BD22" s="1070"/>
      <c r="BE22" s="206"/>
      <c r="BF22" s="206"/>
      <c r="BG22" s="206"/>
      <c r="BH22" s="206"/>
      <c r="BI22" s="206"/>
      <c r="BJ22" s="206"/>
      <c r="BK22" s="206"/>
      <c r="BL22" s="206"/>
      <c r="BM22" s="206"/>
      <c r="BN22" s="206"/>
      <c r="BO22" s="206"/>
      <c r="BP22" s="206"/>
      <c r="BQ22" s="215">
        <v>16</v>
      </c>
      <c r="BR22" s="216"/>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105">
        <v>4066</v>
      </c>
      <c r="R23" s="1106"/>
      <c r="S23" s="1106"/>
      <c r="T23" s="1106"/>
      <c r="U23" s="1106"/>
      <c r="V23" s="1106">
        <v>3985</v>
      </c>
      <c r="W23" s="1106"/>
      <c r="X23" s="1106"/>
      <c r="Y23" s="1106"/>
      <c r="Z23" s="1106"/>
      <c r="AA23" s="1106">
        <v>81</v>
      </c>
      <c r="AB23" s="1106"/>
      <c r="AC23" s="1106"/>
      <c r="AD23" s="1106"/>
      <c r="AE23" s="1107"/>
      <c r="AF23" s="1108">
        <v>79</v>
      </c>
      <c r="AG23" s="1106"/>
      <c r="AH23" s="1106"/>
      <c r="AI23" s="1106"/>
      <c r="AJ23" s="1109"/>
      <c r="AK23" s="1110"/>
      <c r="AL23" s="1111"/>
      <c r="AM23" s="1111"/>
      <c r="AN23" s="1111"/>
      <c r="AO23" s="1111"/>
      <c r="AP23" s="1106">
        <v>3429</v>
      </c>
      <c r="AQ23" s="1106"/>
      <c r="AR23" s="1106"/>
      <c r="AS23" s="1106"/>
      <c r="AT23" s="1106"/>
      <c r="AU23" s="1112"/>
      <c r="AV23" s="1112"/>
      <c r="AW23" s="1112"/>
      <c r="AX23" s="1112"/>
      <c r="AY23" s="1113"/>
      <c r="AZ23" s="1102" t="s">
        <v>113</v>
      </c>
      <c r="BA23" s="1103"/>
      <c r="BB23" s="1103"/>
      <c r="BC23" s="1103"/>
      <c r="BD23" s="1104"/>
      <c r="BE23" s="206"/>
      <c r="BF23" s="206"/>
      <c r="BG23" s="206"/>
      <c r="BH23" s="206"/>
      <c r="BI23" s="206"/>
      <c r="BJ23" s="206"/>
      <c r="BK23" s="206"/>
      <c r="BL23" s="206"/>
      <c r="BM23" s="206"/>
      <c r="BN23" s="206"/>
      <c r="BO23" s="206"/>
      <c r="BP23" s="206"/>
      <c r="BQ23" s="215">
        <v>17</v>
      </c>
      <c r="BR23" s="216"/>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07"/>
    </row>
    <row r="24" spans="1:131" s="208" customFormat="1" ht="26.25" customHeight="1">
      <c r="A24" s="1101" t="s">
        <v>371</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05"/>
      <c r="BA24" s="205"/>
      <c r="BB24" s="205"/>
      <c r="BC24" s="205"/>
      <c r="BD24" s="205"/>
      <c r="BE24" s="206"/>
      <c r="BF24" s="206"/>
      <c r="BG24" s="206"/>
      <c r="BH24" s="206"/>
      <c r="BI24" s="206"/>
      <c r="BJ24" s="206"/>
      <c r="BK24" s="206"/>
      <c r="BL24" s="206"/>
      <c r="BM24" s="206"/>
      <c r="BN24" s="206"/>
      <c r="BO24" s="206"/>
      <c r="BP24" s="206"/>
      <c r="BQ24" s="215">
        <v>18</v>
      </c>
      <c r="BR24" s="216"/>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07"/>
    </row>
    <row r="25" spans="1:131" s="200" customFormat="1" ht="26.25" customHeight="1" thickBot="1">
      <c r="A25" s="1100" t="s">
        <v>372</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05"/>
      <c r="BK25" s="205"/>
      <c r="BL25" s="205"/>
      <c r="BM25" s="205"/>
      <c r="BN25" s="205"/>
      <c r="BO25" s="218"/>
      <c r="BP25" s="218"/>
      <c r="BQ25" s="215">
        <v>19</v>
      </c>
      <c r="BR25" s="216"/>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199"/>
    </row>
    <row r="26" spans="1:131" s="200" customFormat="1" ht="26.25" customHeight="1">
      <c r="A26" s="1029" t="s">
        <v>350</v>
      </c>
      <c r="B26" s="1030"/>
      <c r="C26" s="1030"/>
      <c r="D26" s="1030"/>
      <c r="E26" s="1030"/>
      <c r="F26" s="1030"/>
      <c r="G26" s="1030"/>
      <c r="H26" s="1030"/>
      <c r="I26" s="1030"/>
      <c r="J26" s="1030"/>
      <c r="K26" s="1030"/>
      <c r="L26" s="1030"/>
      <c r="M26" s="1030"/>
      <c r="N26" s="1030"/>
      <c r="O26" s="1030"/>
      <c r="P26" s="1031"/>
      <c r="Q26" s="1035" t="s">
        <v>373</v>
      </c>
      <c r="R26" s="1036"/>
      <c r="S26" s="1036"/>
      <c r="T26" s="1036"/>
      <c r="U26" s="1037"/>
      <c r="V26" s="1035" t="s">
        <v>374</v>
      </c>
      <c r="W26" s="1036"/>
      <c r="X26" s="1036"/>
      <c r="Y26" s="1036"/>
      <c r="Z26" s="1037"/>
      <c r="AA26" s="1035" t="s">
        <v>375</v>
      </c>
      <c r="AB26" s="1036"/>
      <c r="AC26" s="1036"/>
      <c r="AD26" s="1036"/>
      <c r="AE26" s="1036"/>
      <c r="AF26" s="1096" t="s">
        <v>376</v>
      </c>
      <c r="AG26" s="1042"/>
      <c r="AH26" s="1042"/>
      <c r="AI26" s="1042"/>
      <c r="AJ26" s="1097"/>
      <c r="AK26" s="1036" t="s">
        <v>377</v>
      </c>
      <c r="AL26" s="1036"/>
      <c r="AM26" s="1036"/>
      <c r="AN26" s="1036"/>
      <c r="AO26" s="1037"/>
      <c r="AP26" s="1035" t="s">
        <v>378</v>
      </c>
      <c r="AQ26" s="1036"/>
      <c r="AR26" s="1036"/>
      <c r="AS26" s="1036"/>
      <c r="AT26" s="1037"/>
      <c r="AU26" s="1035" t="s">
        <v>379</v>
      </c>
      <c r="AV26" s="1036"/>
      <c r="AW26" s="1036"/>
      <c r="AX26" s="1036"/>
      <c r="AY26" s="1037"/>
      <c r="AZ26" s="1035" t="s">
        <v>380</v>
      </c>
      <c r="BA26" s="1036"/>
      <c r="BB26" s="1036"/>
      <c r="BC26" s="1036"/>
      <c r="BD26" s="1037"/>
      <c r="BE26" s="1035" t="s">
        <v>357</v>
      </c>
      <c r="BF26" s="1036"/>
      <c r="BG26" s="1036"/>
      <c r="BH26" s="1036"/>
      <c r="BI26" s="1051"/>
      <c r="BJ26" s="205"/>
      <c r="BK26" s="205"/>
      <c r="BL26" s="205"/>
      <c r="BM26" s="205"/>
      <c r="BN26" s="205"/>
      <c r="BO26" s="218"/>
      <c r="BP26" s="218"/>
      <c r="BQ26" s="215">
        <v>20</v>
      </c>
      <c r="BR26" s="216"/>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199"/>
    </row>
    <row r="27" spans="1:131" s="200"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8"/>
      <c r="AG27" s="1045"/>
      <c r="AH27" s="1045"/>
      <c r="AI27" s="1045"/>
      <c r="AJ27" s="1099"/>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05"/>
      <c r="BK27" s="205"/>
      <c r="BL27" s="205"/>
      <c r="BM27" s="205"/>
      <c r="BN27" s="205"/>
      <c r="BO27" s="218"/>
      <c r="BP27" s="218"/>
      <c r="BQ27" s="215">
        <v>21</v>
      </c>
      <c r="BR27" s="216"/>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199"/>
    </row>
    <row r="28" spans="1:131" s="200" customFormat="1" ht="26.25" customHeight="1" thickTop="1">
      <c r="A28" s="219">
        <v>1</v>
      </c>
      <c r="B28" s="1087" t="s">
        <v>381</v>
      </c>
      <c r="C28" s="1088"/>
      <c r="D28" s="1088"/>
      <c r="E28" s="1088"/>
      <c r="F28" s="1088"/>
      <c r="G28" s="1088"/>
      <c r="H28" s="1088"/>
      <c r="I28" s="1088"/>
      <c r="J28" s="1088"/>
      <c r="K28" s="1088"/>
      <c r="L28" s="1088"/>
      <c r="M28" s="1088"/>
      <c r="N28" s="1088"/>
      <c r="O28" s="1088"/>
      <c r="P28" s="1089"/>
      <c r="Q28" s="1090">
        <v>1589</v>
      </c>
      <c r="R28" s="1091"/>
      <c r="S28" s="1091"/>
      <c r="T28" s="1091"/>
      <c r="U28" s="1091"/>
      <c r="V28" s="1091">
        <v>1453</v>
      </c>
      <c r="W28" s="1091"/>
      <c r="X28" s="1091"/>
      <c r="Y28" s="1091"/>
      <c r="Z28" s="1091"/>
      <c r="AA28" s="1091">
        <v>136</v>
      </c>
      <c r="AB28" s="1091"/>
      <c r="AC28" s="1091"/>
      <c r="AD28" s="1091"/>
      <c r="AE28" s="1092"/>
      <c r="AF28" s="1093">
        <v>136</v>
      </c>
      <c r="AG28" s="1091"/>
      <c r="AH28" s="1091"/>
      <c r="AI28" s="1091"/>
      <c r="AJ28" s="1094"/>
      <c r="AK28" s="1095"/>
      <c r="AL28" s="1083"/>
      <c r="AM28" s="1083"/>
      <c r="AN28" s="1083"/>
      <c r="AO28" s="1083"/>
      <c r="AP28" s="1083"/>
      <c r="AQ28" s="1083"/>
      <c r="AR28" s="1083"/>
      <c r="AS28" s="1083"/>
      <c r="AT28" s="1083"/>
      <c r="AU28" s="1083"/>
      <c r="AV28" s="1083"/>
      <c r="AW28" s="1083"/>
      <c r="AX28" s="1083"/>
      <c r="AY28" s="1083"/>
      <c r="AZ28" s="1084"/>
      <c r="BA28" s="1084"/>
      <c r="BB28" s="1084"/>
      <c r="BC28" s="1084"/>
      <c r="BD28" s="1084"/>
      <c r="BE28" s="1085"/>
      <c r="BF28" s="1085"/>
      <c r="BG28" s="1085"/>
      <c r="BH28" s="1085"/>
      <c r="BI28" s="1086"/>
      <c r="BJ28" s="205"/>
      <c r="BK28" s="205"/>
      <c r="BL28" s="205"/>
      <c r="BM28" s="205"/>
      <c r="BN28" s="205"/>
      <c r="BO28" s="218"/>
      <c r="BP28" s="218"/>
      <c r="BQ28" s="215">
        <v>22</v>
      </c>
      <c r="BR28" s="216"/>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199"/>
    </row>
    <row r="29" spans="1:131" s="200" customFormat="1" ht="26.25" customHeight="1">
      <c r="A29" s="219">
        <v>2</v>
      </c>
      <c r="B29" s="1071" t="s">
        <v>382</v>
      </c>
      <c r="C29" s="1072"/>
      <c r="D29" s="1072"/>
      <c r="E29" s="1072"/>
      <c r="F29" s="1072"/>
      <c r="G29" s="1072"/>
      <c r="H29" s="1072"/>
      <c r="I29" s="1072"/>
      <c r="J29" s="1072"/>
      <c r="K29" s="1072"/>
      <c r="L29" s="1072"/>
      <c r="M29" s="1072"/>
      <c r="N29" s="1072"/>
      <c r="O29" s="1072"/>
      <c r="P29" s="1073"/>
      <c r="Q29" s="1077">
        <v>1060</v>
      </c>
      <c r="R29" s="1078"/>
      <c r="S29" s="1078"/>
      <c r="T29" s="1078"/>
      <c r="U29" s="1078"/>
      <c r="V29" s="1078">
        <v>990</v>
      </c>
      <c r="W29" s="1078"/>
      <c r="X29" s="1078"/>
      <c r="Y29" s="1078"/>
      <c r="Z29" s="1078"/>
      <c r="AA29" s="1078">
        <v>70</v>
      </c>
      <c r="AB29" s="1078"/>
      <c r="AC29" s="1078"/>
      <c r="AD29" s="1078"/>
      <c r="AE29" s="1079"/>
      <c r="AF29" s="1053">
        <v>70</v>
      </c>
      <c r="AG29" s="1054"/>
      <c r="AH29" s="1054"/>
      <c r="AI29" s="1054"/>
      <c r="AJ29" s="1055"/>
      <c r="AK29" s="1011"/>
      <c r="AL29" s="1002"/>
      <c r="AM29" s="1002"/>
      <c r="AN29" s="1002"/>
      <c r="AO29" s="1002"/>
      <c r="AP29" s="1002"/>
      <c r="AQ29" s="1002"/>
      <c r="AR29" s="1002"/>
      <c r="AS29" s="1002"/>
      <c r="AT29" s="1002"/>
      <c r="AU29" s="1002"/>
      <c r="AV29" s="1002"/>
      <c r="AW29" s="1002"/>
      <c r="AX29" s="1002"/>
      <c r="AY29" s="1002"/>
      <c r="AZ29" s="1076"/>
      <c r="BA29" s="1076"/>
      <c r="BB29" s="1076"/>
      <c r="BC29" s="1076"/>
      <c r="BD29" s="1076"/>
      <c r="BE29" s="1066"/>
      <c r="BF29" s="1066"/>
      <c r="BG29" s="1066"/>
      <c r="BH29" s="1066"/>
      <c r="BI29" s="1067"/>
      <c r="BJ29" s="205"/>
      <c r="BK29" s="205"/>
      <c r="BL29" s="205"/>
      <c r="BM29" s="205"/>
      <c r="BN29" s="205"/>
      <c r="BO29" s="218"/>
      <c r="BP29" s="218"/>
      <c r="BQ29" s="215">
        <v>23</v>
      </c>
      <c r="BR29" s="216"/>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199"/>
    </row>
    <row r="30" spans="1:131" s="200" customFormat="1" ht="26.25" customHeight="1">
      <c r="A30" s="219">
        <v>3</v>
      </c>
      <c r="B30" s="1071" t="s">
        <v>383</v>
      </c>
      <c r="C30" s="1072"/>
      <c r="D30" s="1072"/>
      <c r="E30" s="1072"/>
      <c r="F30" s="1072"/>
      <c r="G30" s="1072"/>
      <c r="H30" s="1072"/>
      <c r="I30" s="1072"/>
      <c r="J30" s="1072"/>
      <c r="K30" s="1072"/>
      <c r="L30" s="1072"/>
      <c r="M30" s="1072"/>
      <c r="N30" s="1072"/>
      <c r="O30" s="1072"/>
      <c r="P30" s="1073"/>
      <c r="Q30" s="1077">
        <v>119</v>
      </c>
      <c r="R30" s="1078"/>
      <c r="S30" s="1078"/>
      <c r="T30" s="1078"/>
      <c r="U30" s="1078"/>
      <c r="V30" s="1078">
        <v>119</v>
      </c>
      <c r="W30" s="1078"/>
      <c r="X30" s="1078"/>
      <c r="Y30" s="1078"/>
      <c r="Z30" s="1078"/>
      <c r="AA30" s="1078">
        <v>0</v>
      </c>
      <c r="AB30" s="1078"/>
      <c r="AC30" s="1078"/>
      <c r="AD30" s="1078"/>
      <c r="AE30" s="1079"/>
      <c r="AF30" s="1053">
        <v>0</v>
      </c>
      <c r="AG30" s="1054"/>
      <c r="AH30" s="1054"/>
      <c r="AI30" s="1054"/>
      <c r="AJ30" s="1055"/>
      <c r="AK30" s="1011"/>
      <c r="AL30" s="1002"/>
      <c r="AM30" s="1002"/>
      <c r="AN30" s="1002"/>
      <c r="AO30" s="1002"/>
      <c r="AP30" s="1002"/>
      <c r="AQ30" s="1002"/>
      <c r="AR30" s="1002"/>
      <c r="AS30" s="1002"/>
      <c r="AT30" s="1002"/>
      <c r="AU30" s="1002"/>
      <c r="AV30" s="1002"/>
      <c r="AW30" s="1002"/>
      <c r="AX30" s="1002"/>
      <c r="AY30" s="1002"/>
      <c r="AZ30" s="1076"/>
      <c r="BA30" s="1076"/>
      <c r="BB30" s="1076"/>
      <c r="BC30" s="1076"/>
      <c r="BD30" s="1076"/>
      <c r="BE30" s="1066"/>
      <c r="BF30" s="1066"/>
      <c r="BG30" s="1066"/>
      <c r="BH30" s="1066"/>
      <c r="BI30" s="1067"/>
      <c r="BJ30" s="205"/>
      <c r="BK30" s="205"/>
      <c r="BL30" s="205"/>
      <c r="BM30" s="205"/>
      <c r="BN30" s="205"/>
      <c r="BO30" s="218"/>
      <c r="BP30" s="218"/>
      <c r="BQ30" s="215">
        <v>24</v>
      </c>
      <c r="BR30" s="216"/>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199"/>
    </row>
    <row r="31" spans="1:131" s="200" customFormat="1" ht="26.25" customHeight="1">
      <c r="A31" s="219">
        <v>4</v>
      </c>
      <c r="B31" s="1071"/>
      <c r="C31" s="1072"/>
      <c r="D31" s="1072"/>
      <c r="E31" s="1072"/>
      <c r="F31" s="1072"/>
      <c r="G31" s="1072"/>
      <c r="H31" s="1072"/>
      <c r="I31" s="1072"/>
      <c r="J31" s="1072"/>
      <c r="K31" s="1072"/>
      <c r="L31" s="1072"/>
      <c r="M31" s="1072"/>
      <c r="N31" s="1072"/>
      <c r="O31" s="1072"/>
      <c r="P31" s="1073"/>
      <c r="Q31" s="1080"/>
      <c r="R31" s="1054"/>
      <c r="S31" s="1054"/>
      <c r="T31" s="1054"/>
      <c r="U31" s="1081"/>
      <c r="V31" s="1079"/>
      <c r="W31" s="1054"/>
      <c r="X31" s="1054"/>
      <c r="Y31" s="1054"/>
      <c r="Z31" s="1081"/>
      <c r="AA31" s="1079"/>
      <c r="AB31" s="1054"/>
      <c r="AC31" s="1054"/>
      <c r="AD31" s="1054"/>
      <c r="AE31" s="1055"/>
      <c r="AF31" s="1053"/>
      <c r="AG31" s="1054"/>
      <c r="AH31" s="1054"/>
      <c r="AI31" s="1054"/>
      <c r="AJ31" s="1055"/>
      <c r="AK31" s="1082"/>
      <c r="AL31" s="1010"/>
      <c r="AM31" s="1010"/>
      <c r="AN31" s="1010"/>
      <c r="AO31" s="1011"/>
      <c r="AP31" s="1002"/>
      <c r="AQ31" s="1002"/>
      <c r="AR31" s="1002"/>
      <c r="AS31" s="1002"/>
      <c r="AT31" s="1002"/>
      <c r="AU31" s="1002"/>
      <c r="AV31" s="1002"/>
      <c r="AW31" s="1002"/>
      <c r="AX31" s="1002"/>
      <c r="AY31" s="1002"/>
      <c r="AZ31" s="1076"/>
      <c r="BA31" s="1076"/>
      <c r="BB31" s="1076"/>
      <c r="BC31" s="1076"/>
      <c r="BD31" s="1076"/>
      <c r="BE31" s="1066"/>
      <c r="BF31" s="1066"/>
      <c r="BG31" s="1066"/>
      <c r="BH31" s="1066"/>
      <c r="BI31" s="1067"/>
      <c r="BJ31" s="205"/>
      <c r="BK31" s="205"/>
      <c r="BL31" s="205"/>
      <c r="BM31" s="205"/>
      <c r="BN31" s="205"/>
      <c r="BO31" s="218"/>
      <c r="BP31" s="218"/>
      <c r="BQ31" s="215">
        <v>25</v>
      </c>
      <c r="BR31" s="216"/>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199"/>
    </row>
    <row r="32" spans="1:131" s="200" customFormat="1" ht="26.25" customHeight="1">
      <c r="A32" s="219">
        <v>5</v>
      </c>
      <c r="B32" s="1071"/>
      <c r="C32" s="1072"/>
      <c r="D32" s="1072"/>
      <c r="E32" s="1072"/>
      <c r="F32" s="1072"/>
      <c r="G32" s="1072"/>
      <c r="H32" s="1072"/>
      <c r="I32" s="1072"/>
      <c r="J32" s="1072"/>
      <c r="K32" s="1072"/>
      <c r="L32" s="1072"/>
      <c r="M32" s="1072"/>
      <c r="N32" s="1072"/>
      <c r="O32" s="1072"/>
      <c r="P32" s="1073"/>
      <c r="Q32" s="1080"/>
      <c r="R32" s="1054"/>
      <c r="S32" s="1054"/>
      <c r="T32" s="1054"/>
      <c r="U32" s="1081"/>
      <c r="V32" s="1079"/>
      <c r="W32" s="1054"/>
      <c r="X32" s="1054"/>
      <c r="Y32" s="1054"/>
      <c r="Z32" s="1081"/>
      <c r="AA32" s="1079"/>
      <c r="AB32" s="1054"/>
      <c r="AC32" s="1054"/>
      <c r="AD32" s="1054"/>
      <c r="AE32" s="1055"/>
      <c r="AF32" s="1053"/>
      <c r="AG32" s="1054"/>
      <c r="AH32" s="1054"/>
      <c r="AI32" s="1054"/>
      <c r="AJ32" s="1055"/>
      <c r="AK32" s="1082"/>
      <c r="AL32" s="1010"/>
      <c r="AM32" s="1010"/>
      <c r="AN32" s="1010"/>
      <c r="AO32" s="1011"/>
      <c r="AP32" s="1002"/>
      <c r="AQ32" s="1002"/>
      <c r="AR32" s="1002"/>
      <c r="AS32" s="1002"/>
      <c r="AT32" s="1002"/>
      <c r="AU32" s="1002"/>
      <c r="AV32" s="1002"/>
      <c r="AW32" s="1002"/>
      <c r="AX32" s="1002"/>
      <c r="AY32" s="1002"/>
      <c r="AZ32" s="1076"/>
      <c r="BA32" s="1076"/>
      <c r="BB32" s="1076"/>
      <c r="BC32" s="1076"/>
      <c r="BD32" s="1076"/>
      <c r="BE32" s="1066"/>
      <c r="BF32" s="1066"/>
      <c r="BG32" s="1066"/>
      <c r="BH32" s="1066"/>
      <c r="BI32" s="1067"/>
      <c r="BJ32" s="205"/>
      <c r="BK32" s="205"/>
      <c r="BL32" s="205"/>
      <c r="BM32" s="205"/>
      <c r="BN32" s="205"/>
      <c r="BO32" s="218"/>
      <c r="BP32" s="218"/>
      <c r="BQ32" s="215">
        <v>26</v>
      </c>
      <c r="BR32" s="216"/>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199"/>
    </row>
    <row r="33" spans="1:131" s="200" customFormat="1" ht="26.25" customHeight="1">
      <c r="A33" s="219">
        <v>6</v>
      </c>
      <c r="B33" s="1071"/>
      <c r="C33" s="1072"/>
      <c r="D33" s="1072"/>
      <c r="E33" s="1072"/>
      <c r="F33" s="1072"/>
      <c r="G33" s="1072"/>
      <c r="H33" s="1072"/>
      <c r="I33" s="1072"/>
      <c r="J33" s="1072"/>
      <c r="K33" s="1072"/>
      <c r="L33" s="1072"/>
      <c r="M33" s="1072"/>
      <c r="N33" s="1072"/>
      <c r="O33" s="1072"/>
      <c r="P33" s="1073"/>
      <c r="Q33" s="1080"/>
      <c r="R33" s="1054"/>
      <c r="S33" s="1054"/>
      <c r="T33" s="1054"/>
      <c r="U33" s="1081"/>
      <c r="V33" s="1079"/>
      <c r="W33" s="1054"/>
      <c r="X33" s="1054"/>
      <c r="Y33" s="1054"/>
      <c r="Z33" s="1081"/>
      <c r="AA33" s="1079"/>
      <c r="AB33" s="1054"/>
      <c r="AC33" s="1054"/>
      <c r="AD33" s="1054"/>
      <c r="AE33" s="1055"/>
      <c r="AF33" s="1053"/>
      <c r="AG33" s="1054"/>
      <c r="AH33" s="1054"/>
      <c r="AI33" s="1054"/>
      <c r="AJ33" s="1055"/>
      <c r="AK33" s="1082"/>
      <c r="AL33" s="1010"/>
      <c r="AM33" s="1010"/>
      <c r="AN33" s="1010"/>
      <c r="AO33" s="1011"/>
      <c r="AP33" s="1002"/>
      <c r="AQ33" s="1002"/>
      <c r="AR33" s="1002"/>
      <c r="AS33" s="1002"/>
      <c r="AT33" s="1002"/>
      <c r="AU33" s="1002"/>
      <c r="AV33" s="1002"/>
      <c r="AW33" s="1002"/>
      <c r="AX33" s="1002"/>
      <c r="AY33" s="1002"/>
      <c r="AZ33" s="1076"/>
      <c r="BA33" s="1076"/>
      <c r="BB33" s="1076"/>
      <c r="BC33" s="1076"/>
      <c r="BD33" s="1076"/>
      <c r="BE33" s="1066"/>
      <c r="BF33" s="1066"/>
      <c r="BG33" s="1066"/>
      <c r="BH33" s="1066"/>
      <c r="BI33" s="1067"/>
      <c r="BJ33" s="205"/>
      <c r="BK33" s="205"/>
      <c r="BL33" s="205"/>
      <c r="BM33" s="205"/>
      <c r="BN33" s="205"/>
      <c r="BO33" s="218"/>
      <c r="BP33" s="218"/>
      <c r="BQ33" s="215">
        <v>27</v>
      </c>
      <c r="BR33" s="216"/>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199"/>
    </row>
    <row r="34" spans="1:131" s="200" customFormat="1" ht="26.25" customHeight="1">
      <c r="A34" s="219">
        <v>7</v>
      </c>
      <c r="B34" s="1071"/>
      <c r="C34" s="1072"/>
      <c r="D34" s="1072"/>
      <c r="E34" s="1072"/>
      <c r="F34" s="1072"/>
      <c r="G34" s="1072"/>
      <c r="H34" s="1072"/>
      <c r="I34" s="1072"/>
      <c r="J34" s="1072"/>
      <c r="K34" s="1072"/>
      <c r="L34" s="1072"/>
      <c r="M34" s="1072"/>
      <c r="N34" s="1072"/>
      <c r="O34" s="1072"/>
      <c r="P34" s="1073"/>
      <c r="Q34" s="1080"/>
      <c r="R34" s="1054"/>
      <c r="S34" s="1054"/>
      <c r="T34" s="1054"/>
      <c r="U34" s="1081"/>
      <c r="V34" s="1079"/>
      <c r="W34" s="1054"/>
      <c r="X34" s="1054"/>
      <c r="Y34" s="1054"/>
      <c r="Z34" s="1081"/>
      <c r="AA34" s="1079"/>
      <c r="AB34" s="1054"/>
      <c r="AC34" s="1054"/>
      <c r="AD34" s="1054"/>
      <c r="AE34" s="1055"/>
      <c r="AF34" s="1053"/>
      <c r="AG34" s="1054"/>
      <c r="AH34" s="1054"/>
      <c r="AI34" s="1054"/>
      <c r="AJ34" s="1055"/>
      <c r="AK34" s="1082"/>
      <c r="AL34" s="1010"/>
      <c r="AM34" s="1010"/>
      <c r="AN34" s="1010"/>
      <c r="AO34" s="1011"/>
      <c r="AP34" s="1002"/>
      <c r="AQ34" s="1002"/>
      <c r="AR34" s="1002"/>
      <c r="AS34" s="1002"/>
      <c r="AT34" s="1002"/>
      <c r="AU34" s="1002"/>
      <c r="AV34" s="1002"/>
      <c r="AW34" s="1002"/>
      <c r="AX34" s="1002"/>
      <c r="AY34" s="1002"/>
      <c r="AZ34" s="1076"/>
      <c r="BA34" s="1076"/>
      <c r="BB34" s="1076"/>
      <c r="BC34" s="1076"/>
      <c r="BD34" s="1076"/>
      <c r="BE34" s="1066"/>
      <c r="BF34" s="1066"/>
      <c r="BG34" s="1066"/>
      <c r="BH34" s="1066"/>
      <c r="BI34" s="1067"/>
      <c r="BJ34" s="205"/>
      <c r="BK34" s="205"/>
      <c r="BL34" s="205"/>
      <c r="BM34" s="205"/>
      <c r="BN34" s="205"/>
      <c r="BO34" s="218"/>
      <c r="BP34" s="218"/>
      <c r="BQ34" s="215">
        <v>28</v>
      </c>
      <c r="BR34" s="216"/>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199"/>
    </row>
    <row r="35" spans="1:131" s="200" customFormat="1" ht="26.25" customHeight="1">
      <c r="A35" s="219">
        <v>8</v>
      </c>
      <c r="B35" s="1071"/>
      <c r="C35" s="1072"/>
      <c r="D35" s="1072"/>
      <c r="E35" s="1072"/>
      <c r="F35" s="1072"/>
      <c r="G35" s="1072"/>
      <c r="H35" s="1072"/>
      <c r="I35" s="1072"/>
      <c r="J35" s="1072"/>
      <c r="K35" s="1072"/>
      <c r="L35" s="1072"/>
      <c r="M35" s="1072"/>
      <c r="N35" s="1072"/>
      <c r="O35" s="1072"/>
      <c r="P35" s="1073"/>
      <c r="Q35" s="1080"/>
      <c r="R35" s="1054"/>
      <c r="S35" s="1054"/>
      <c r="T35" s="1054"/>
      <c r="U35" s="1081"/>
      <c r="V35" s="1079"/>
      <c r="W35" s="1054"/>
      <c r="X35" s="1054"/>
      <c r="Y35" s="1054"/>
      <c r="Z35" s="1081"/>
      <c r="AA35" s="1079"/>
      <c r="AB35" s="1054"/>
      <c r="AC35" s="1054"/>
      <c r="AD35" s="1054"/>
      <c r="AE35" s="1055"/>
      <c r="AF35" s="1053"/>
      <c r="AG35" s="1054"/>
      <c r="AH35" s="1054"/>
      <c r="AI35" s="1054"/>
      <c r="AJ35" s="1055"/>
      <c r="AK35" s="1082"/>
      <c r="AL35" s="1010"/>
      <c r="AM35" s="1010"/>
      <c r="AN35" s="1010"/>
      <c r="AO35" s="1011"/>
      <c r="AP35" s="1002"/>
      <c r="AQ35" s="1002"/>
      <c r="AR35" s="1002"/>
      <c r="AS35" s="1002"/>
      <c r="AT35" s="1002"/>
      <c r="AU35" s="1002"/>
      <c r="AV35" s="1002"/>
      <c r="AW35" s="1002"/>
      <c r="AX35" s="1002"/>
      <c r="AY35" s="1002"/>
      <c r="AZ35" s="1076"/>
      <c r="BA35" s="1076"/>
      <c r="BB35" s="1076"/>
      <c r="BC35" s="1076"/>
      <c r="BD35" s="1076"/>
      <c r="BE35" s="1066"/>
      <c r="BF35" s="1066"/>
      <c r="BG35" s="1066"/>
      <c r="BH35" s="1066"/>
      <c r="BI35" s="1067"/>
      <c r="BJ35" s="205"/>
      <c r="BK35" s="205"/>
      <c r="BL35" s="205"/>
      <c r="BM35" s="205"/>
      <c r="BN35" s="205"/>
      <c r="BO35" s="218"/>
      <c r="BP35" s="218"/>
      <c r="BQ35" s="215">
        <v>29</v>
      </c>
      <c r="BR35" s="216"/>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199"/>
    </row>
    <row r="36" spans="1:131" s="200" customFormat="1" ht="26.25" customHeight="1">
      <c r="A36" s="219">
        <v>9</v>
      </c>
      <c r="B36" s="1071"/>
      <c r="C36" s="1072"/>
      <c r="D36" s="1072"/>
      <c r="E36" s="1072"/>
      <c r="F36" s="1072"/>
      <c r="G36" s="1072"/>
      <c r="H36" s="1072"/>
      <c r="I36" s="1072"/>
      <c r="J36" s="1072"/>
      <c r="K36" s="1072"/>
      <c r="L36" s="1072"/>
      <c r="M36" s="1072"/>
      <c r="N36" s="1072"/>
      <c r="O36" s="1072"/>
      <c r="P36" s="1073"/>
      <c r="Q36" s="1077"/>
      <c r="R36" s="1078"/>
      <c r="S36" s="1078"/>
      <c r="T36" s="1078"/>
      <c r="U36" s="1078"/>
      <c r="V36" s="1078"/>
      <c r="W36" s="1078"/>
      <c r="X36" s="1078"/>
      <c r="Y36" s="1078"/>
      <c r="Z36" s="1078"/>
      <c r="AA36" s="1078"/>
      <c r="AB36" s="1078"/>
      <c r="AC36" s="1078"/>
      <c r="AD36" s="1078"/>
      <c r="AE36" s="1079"/>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6"/>
      <c r="BA36" s="1076"/>
      <c r="BB36" s="1076"/>
      <c r="BC36" s="1076"/>
      <c r="BD36" s="1076"/>
      <c r="BE36" s="1066"/>
      <c r="BF36" s="1066"/>
      <c r="BG36" s="1066"/>
      <c r="BH36" s="1066"/>
      <c r="BI36" s="1067"/>
      <c r="BJ36" s="205"/>
      <c r="BK36" s="205"/>
      <c r="BL36" s="205"/>
      <c r="BM36" s="205"/>
      <c r="BN36" s="205"/>
      <c r="BO36" s="218"/>
      <c r="BP36" s="218"/>
      <c r="BQ36" s="215">
        <v>30</v>
      </c>
      <c r="BR36" s="216"/>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199"/>
    </row>
    <row r="37" spans="1:131" s="200" customFormat="1" ht="26.25" customHeight="1">
      <c r="A37" s="219">
        <v>10</v>
      </c>
      <c r="B37" s="1071"/>
      <c r="C37" s="1072"/>
      <c r="D37" s="1072"/>
      <c r="E37" s="1072"/>
      <c r="F37" s="1072"/>
      <c r="G37" s="1072"/>
      <c r="H37" s="1072"/>
      <c r="I37" s="1072"/>
      <c r="J37" s="1072"/>
      <c r="K37" s="1072"/>
      <c r="L37" s="1072"/>
      <c r="M37" s="1072"/>
      <c r="N37" s="1072"/>
      <c r="O37" s="1072"/>
      <c r="P37" s="1073"/>
      <c r="Q37" s="1077"/>
      <c r="R37" s="1078"/>
      <c r="S37" s="1078"/>
      <c r="T37" s="1078"/>
      <c r="U37" s="1078"/>
      <c r="V37" s="1078"/>
      <c r="W37" s="1078"/>
      <c r="X37" s="1078"/>
      <c r="Y37" s="1078"/>
      <c r="Z37" s="1078"/>
      <c r="AA37" s="1078"/>
      <c r="AB37" s="1078"/>
      <c r="AC37" s="1078"/>
      <c r="AD37" s="1078"/>
      <c r="AE37" s="1079"/>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6"/>
      <c r="BA37" s="1076"/>
      <c r="BB37" s="1076"/>
      <c r="BC37" s="1076"/>
      <c r="BD37" s="1076"/>
      <c r="BE37" s="1066"/>
      <c r="BF37" s="1066"/>
      <c r="BG37" s="1066"/>
      <c r="BH37" s="1066"/>
      <c r="BI37" s="1067"/>
      <c r="BJ37" s="205"/>
      <c r="BK37" s="205"/>
      <c r="BL37" s="205"/>
      <c r="BM37" s="205"/>
      <c r="BN37" s="205"/>
      <c r="BO37" s="218"/>
      <c r="BP37" s="218"/>
      <c r="BQ37" s="215">
        <v>31</v>
      </c>
      <c r="BR37" s="216"/>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199"/>
    </row>
    <row r="38" spans="1:131" s="200" customFormat="1" ht="26.25" customHeight="1">
      <c r="A38" s="219">
        <v>11</v>
      </c>
      <c r="B38" s="1071"/>
      <c r="C38" s="1072"/>
      <c r="D38" s="1072"/>
      <c r="E38" s="1072"/>
      <c r="F38" s="1072"/>
      <c r="G38" s="1072"/>
      <c r="H38" s="1072"/>
      <c r="I38" s="1072"/>
      <c r="J38" s="1072"/>
      <c r="K38" s="1072"/>
      <c r="L38" s="1072"/>
      <c r="M38" s="1072"/>
      <c r="N38" s="1072"/>
      <c r="O38" s="1072"/>
      <c r="P38" s="1073"/>
      <c r="Q38" s="1077"/>
      <c r="R38" s="1078"/>
      <c r="S38" s="1078"/>
      <c r="T38" s="1078"/>
      <c r="U38" s="1078"/>
      <c r="V38" s="1078"/>
      <c r="W38" s="1078"/>
      <c r="X38" s="1078"/>
      <c r="Y38" s="1078"/>
      <c r="Z38" s="1078"/>
      <c r="AA38" s="1078"/>
      <c r="AB38" s="1078"/>
      <c r="AC38" s="1078"/>
      <c r="AD38" s="1078"/>
      <c r="AE38" s="1079"/>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6"/>
      <c r="BA38" s="1076"/>
      <c r="BB38" s="1076"/>
      <c r="BC38" s="1076"/>
      <c r="BD38" s="1076"/>
      <c r="BE38" s="1066"/>
      <c r="BF38" s="1066"/>
      <c r="BG38" s="1066"/>
      <c r="BH38" s="1066"/>
      <c r="BI38" s="1067"/>
      <c r="BJ38" s="205"/>
      <c r="BK38" s="205"/>
      <c r="BL38" s="205"/>
      <c r="BM38" s="205"/>
      <c r="BN38" s="205"/>
      <c r="BO38" s="218"/>
      <c r="BP38" s="218"/>
      <c r="BQ38" s="215">
        <v>32</v>
      </c>
      <c r="BR38" s="216"/>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199"/>
    </row>
    <row r="39" spans="1:131" s="200" customFormat="1" ht="26.25" customHeight="1">
      <c r="A39" s="219">
        <v>12</v>
      </c>
      <c r="B39" s="1071"/>
      <c r="C39" s="1072"/>
      <c r="D39" s="1072"/>
      <c r="E39" s="1072"/>
      <c r="F39" s="1072"/>
      <c r="G39" s="1072"/>
      <c r="H39" s="1072"/>
      <c r="I39" s="1072"/>
      <c r="J39" s="1072"/>
      <c r="K39" s="1072"/>
      <c r="L39" s="1072"/>
      <c r="M39" s="1072"/>
      <c r="N39" s="1072"/>
      <c r="O39" s="1072"/>
      <c r="P39" s="1073"/>
      <c r="Q39" s="1077"/>
      <c r="R39" s="1078"/>
      <c r="S39" s="1078"/>
      <c r="T39" s="1078"/>
      <c r="U39" s="1078"/>
      <c r="V39" s="1078"/>
      <c r="W39" s="1078"/>
      <c r="X39" s="1078"/>
      <c r="Y39" s="1078"/>
      <c r="Z39" s="1078"/>
      <c r="AA39" s="1078"/>
      <c r="AB39" s="1078"/>
      <c r="AC39" s="1078"/>
      <c r="AD39" s="1078"/>
      <c r="AE39" s="1079"/>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6"/>
      <c r="BA39" s="1076"/>
      <c r="BB39" s="1076"/>
      <c r="BC39" s="1076"/>
      <c r="BD39" s="1076"/>
      <c r="BE39" s="1066"/>
      <c r="BF39" s="1066"/>
      <c r="BG39" s="1066"/>
      <c r="BH39" s="1066"/>
      <c r="BI39" s="1067"/>
      <c r="BJ39" s="205"/>
      <c r="BK39" s="205"/>
      <c r="BL39" s="205"/>
      <c r="BM39" s="205"/>
      <c r="BN39" s="205"/>
      <c r="BO39" s="218"/>
      <c r="BP39" s="218"/>
      <c r="BQ39" s="215">
        <v>33</v>
      </c>
      <c r="BR39" s="216"/>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199"/>
    </row>
    <row r="40" spans="1:131" s="200" customFormat="1" ht="26.25" customHeight="1">
      <c r="A40" s="214">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6"/>
      <c r="BA40" s="1076"/>
      <c r="BB40" s="1076"/>
      <c r="BC40" s="1076"/>
      <c r="BD40" s="1076"/>
      <c r="BE40" s="1066"/>
      <c r="BF40" s="1066"/>
      <c r="BG40" s="1066"/>
      <c r="BH40" s="1066"/>
      <c r="BI40" s="1067"/>
      <c r="BJ40" s="205"/>
      <c r="BK40" s="205"/>
      <c r="BL40" s="205"/>
      <c r="BM40" s="205"/>
      <c r="BN40" s="205"/>
      <c r="BO40" s="218"/>
      <c r="BP40" s="218"/>
      <c r="BQ40" s="215">
        <v>34</v>
      </c>
      <c r="BR40" s="216"/>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199"/>
    </row>
    <row r="41" spans="1:131" s="200" customFormat="1" ht="26.25" customHeight="1">
      <c r="A41" s="214">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6"/>
      <c r="BA41" s="1076"/>
      <c r="BB41" s="1076"/>
      <c r="BC41" s="1076"/>
      <c r="BD41" s="1076"/>
      <c r="BE41" s="1066"/>
      <c r="BF41" s="1066"/>
      <c r="BG41" s="1066"/>
      <c r="BH41" s="1066"/>
      <c r="BI41" s="1067"/>
      <c r="BJ41" s="205"/>
      <c r="BK41" s="205"/>
      <c r="BL41" s="205"/>
      <c r="BM41" s="205"/>
      <c r="BN41" s="205"/>
      <c r="BO41" s="218"/>
      <c r="BP41" s="218"/>
      <c r="BQ41" s="215">
        <v>35</v>
      </c>
      <c r="BR41" s="216"/>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199"/>
    </row>
    <row r="42" spans="1:131" s="200" customFormat="1" ht="26.25" customHeight="1">
      <c r="A42" s="214">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6"/>
      <c r="BA42" s="1076"/>
      <c r="BB42" s="1076"/>
      <c r="BC42" s="1076"/>
      <c r="BD42" s="1076"/>
      <c r="BE42" s="1066"/>
      <c r="BF42" s="1066"/>
      <c r="BG42" s="1066"/>
      <c r="BH42" s="1066"/>
      <c r="BI42" s="1067"/>
      <c r="BJ42" s="205"/>
      <c r="BK42" s="205"/>
      <c r="BL42" s="205"/>
      <c r="BM42" s="205"/>
      <c r="BN42" s="205"/>
      <c r="BO42" s="218"/>
      <c r="BP42" s="218"/>
      <c r="BQ42" s="215">
        <v>36</v>
      </c>
      <c r="BR42" s="216"/>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199"/>
    </row>
    <row r="43" spans="1:131" s="200" customFormat="1" ht="26.25" customHeight="1">
      <c r="A43" s="214">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6"/>
      <c r="BA43" s="1076"/>
      <c r="BB43" s="1076"/>
      <c r="BC43" s="1076"/>
      <c r="BD43" s="1076"/>
      <c r="BE43" s="1066"/>
      <c r="BF43" s="1066"/>
      <c r="BG43" s="1066"/>
      <c r="BH43" s="1066"/>
      <c r="BI43" s="1067"/>
      <c r="BJ43" s="205"/>
      <c r="BK43" s="205"/>
      <c r="BL43" s="205"/>
      <c r="BM43" s="205"/>
      <c r="BN43" s="205"/>
      <c r="BO43" s="218"/>
      <c r="BP43" s="218"/>
      <c r="BQ43" s="215">
        <v>37</v>
      </c>
      <c r="BR43" s="216"/>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199"/>
    </row>
    <row r="44" spans="1:131" s="200" customFormat="1" ht="26.25" customHeight="1">
      <c r="A44" s="214">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6"/>
      <c r="BA44" s="1076"/>
      <c r="BB44" s="1076"/>
      <c r="BC44" s="1076"/>
      <c r="BD44" s="1076"/>
      <c r="BE44" s="1066"/>
      <c r="BF44" s="1066"/>
      <c r="BG44" s="1066"/>
      <c r="BH44" s="1066"/>
      <c r="BI44" s="1067"/>
      <c r="BJ44" s="205"/>
      <c r="BK44" s="205"/>
      <c r="BL44" s="205"/>
      <c r="BM44" s="205"/>
      <c r="BN44" s="205"/>
      <c r="BO44" s="218"/>
      <c r="BP44" s="218"/>
      <c r="BQ44" s="215">
        <v>38</v>
      </c>
      <c r="BR44" s="216"/>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199"/>
    </row>
    <row r="45" spans="1:131" s="200" customFormat="1" ht="26.25" customHeight="1">
      <c r="A45" s="214">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6"/>
      <c r="BA45" s="1076"/>
      <c r="BB45" s="1076"/>
      <c r="BC45" s="1076"/>
      <c r="BD45" s="1076"/>
      <c r="BE45" s="1066"/>
      <c r="BF45" s="1066"/>
      <c r="BG45" s="1066"/>
      <c r="BH45" s="1066"/>
      <c r="BI45" s="1067"/>
      <c r="BJ45" s="205"/>
      <c r="BK45" s="205"/>
      <c r="BL45" s="205"/>
      <c r="BM45" s="205"/>
      <c r="BN45" s="205"/>
      <c r="BO45" s="218"/>
      <c r="BP45" s="218"/>
      <c r="BQ45" s="215">
        <v>39</v>
      </c>
      <c r="BR45" s="216"/>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199"/>
    </row>
    <row r="46" spans="1:131" s="200" customFormat="1" ht="26.25" customHeight="1">
      <c r="A46" s="214">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6"/>
      <c r="BA46" s="1076"/>
      <c r="BB46" s="1076"/>
      <c r="BC46" s="1076"/>
      <c r="BD46" s="1076"/>
      <c r="BE46" s="1066"/>
      <c r="BF46" s="1066"/>
      <c r="BG46" s="1066"/>
      <c r="BH46" s="1066"/>
      <c r="BI46" s="1067"/>
      <c r="BJ46" s="205"/>
      <c r="BK46" s="205"/>
      <c r="BL46" s="205"/>
      <c r="BM46" s="205"/>
      <c r="BN46" s="205"/>
      <c r="BO46" s="218"/>
      <c r="BP46" s="218"/>
      <c r="BQ46" s="215">
        <v>40</v>
      </c>
      <c r="BR46" s="216"/>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199"/>
    </row>
    <row r="47" spans="1:131" s="200" customFormat="1" ht="26.25" customHeight="1">
      <c r="A47" s="214">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6"/>
      <c r="BA47" s="1076"/>
      <c r="BB47" s="1076"/>
      <c r="BC47" s="1076"/>
      <c r="BD47" s="1076"/>
      <c r="BE47" s="1066"/>
      <c r="BF47" s="1066"/>
      <c r="BG47" s="1066"/>
      <c r="BH47" s="1066"/>
      <c r="BI47" s="1067"/>
      <c r="BJ47" s="205"/>
      <c r="BK47" s="205"/>
      <c r="BL47" s="205"/>
      <c r="BM47" s="205"/>
      <c r="BN47" s="205"/>
      <c r="BO47" s="218"/>
      <c r="BP47" s="218"/>
      <c r="BQ47" s="215">
        <v>41</v>
      </c>
      <c r="BR47" s="216"/>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199"/>
    </row>
    <row r="48" spans="1:131" s="200" customFormat="1" ht="26.25" customHeight="1">
      <c r="A48" s="214">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6"/>
      <c r="BA48" s="1076"/>
      <c r="BB48" s="1076"/>
      <c r="BC48" s="1076"/>
      <c r="BD48" s="1076"/>
      <c r="BE48" s="1066"/>
      <c r="BF48" s="1066"/>
      <c r="BG48" s="1066"/>
      <c r="BH48" s="1066"/>
      <c r="BI48" s="1067"/>
      <c r="BJ48" s="205"/>
      <c r="BK48" s="205"/>
      <c r="BL48" s="205"/>
      <c r="BM48" s="205"/>
      <c r="BN48" s="205"/>
      <c r="BO48" s="218"/>
      <c r="BP48" s="218"/>
      <c r="BQ48" s="215">
        <v>42</v>
      </c>
      <c r="BR48" s="216"/>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199"/>
    </row>
    <row r="49" spans="1:131" s="200" customFormat="1" ht="26.25" customHeight="1">
      <c r="A49" s="214">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6"/>
      <c r="BA49" s="1076"/>
      <c r="BB49" s="1076"/>
      <c r="BC49" s="1076"/>
      <c r="BD49" s="1076"/>
      <c r="BE49" s="1066"/>
      <c r="BF49" s="1066"/>
      <c r="BG49" s="1066"/>
      <c r="BH49" s="1066"/>
      <c r="BI49" s="1067"/>
      <c r="BJ49" s="205"/>
      <c r="BK49" s="205"/>
      <c r="BL49" s="205"/>
      <c r="BM49" s="205"/>
      <c r="BN49" s="205"/>
      <c r="BO49" s="218"/>
      <c r="BP49" s="218"/>
      <c r="BQ49" s="215">
        <v>43</v>
      </c>
      <c r="BR49" s="216"/>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199"/>
    </row>
    <row r="50" spans="1:131" s="200" customFormat="1" ht="26.25" customHeight="1">
      <c r="A50" s="214">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05"/>
      <c r="BK50" s="205"/>
      <c r="BL50" s="205"/>
      <c r="BM50" s="205"/>
      <c r="BN50" s="205"/>
      <c r="BO50" s="218"/>
      <c r="BP50" s="218"/>
      <c r="BQ50" s="215">
        <v>44</v>
      </c>
      <c r="BR50" s="216"/>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199"/>
    </row>
    <row r="51" spans="1:131" s="200" customFormat="1" ht="26.25" customHeight="1">
      <c r="A51" s="214">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05"/>
      <c r="BK51" s="205"/>
      <c r="BL51" s="205"/>
      <c r="BM51" s="205"/>
      <c r="BN51" s="205"/>
      <c r="BO51" s="218"/>
      <c r="BP51" s="218"/>
      <c r="BQ51" s="215">
        <v>45</v>
      </c>
      <c r="BR51" s="216"/>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199"/>
    </row>
    <row r="52" spans="1:131" s="200" customFormat="1" ht="26.25" customHeight="1">
      <c r="A52" s="214">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05"/>
      <c r="BK52" s="205"/>
      <c r="BL52" s="205"/>
      <c r="BM52" s="205"/>
      <c r="BN52" s="205"/>
      <c r="BO52" s="218"/>
      <c r="BP52" s="218"/>
      <c r="BQ52" s="215">
        <v>46</v>
      </c>
      <c r="BR52" s="216"/>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199"/>
    </row>
    <row r="53" spans="1:131" s="200" customFormat="1" ht="26.25" customHeight="1">
      <c r="A53" s="214">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05"/>
      <c r="BK53" s="205"/>
      <c r="BL53" s="205"/>
      <c r="BM53" s="205"/>
      <c r="BN53" s="205"/>
      <c r="BO53" s="218"/>
      <c r="BP53" s="218"/>
      <c r="BQ53" s="215">
        <v>47</v>
      </c>
      <c r="BR53" s="216"/>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199"/>
    </row>
    <row r="54" spans="1:131" s="200" customFormat="1" ht="26.25" customHeight="1">
      <c r="A54" s="214">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05"/>
      <c r="BK54" s="205"/>
      <c r="BL54" s="205"/>
      <c r="BM54" s="205"/>
      <c r="BN54" s="205"/>
      <c r="BO54" s="218"/>
      <c r="BP54" s="218"/>
      <c r="BQ54" s="215">
        <v>48</v>
      </c>
      <c r="BR54" s="216"/>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199"/>
    </row>
    <row r="55" spans="1:131" s="200" customFormat="1" ht="26.25" customHeight="1">
      <c r="A55" s="214">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05"/>
      <c r="BK55" s="205"/>
      <c r="BL55" s="205"/>
      <c r="BM55" s="205"/>
      <c r="BN55" s="205"/>
      <c r="BO55" s="218"/>
      <c r="BP55" s="218"/>
      <c r="BQ55" s="215">
        <v>49</v>
      </c>
      <c r="BR55" s="216"/>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199"/>
    </row>
    <row r="56" spans="1:131" s="200" customFormat="1" ht="26.25" customHeight="1">
      <c r="A56" s="214">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05"/>
      <c r="BK56" s="205"/>
      <c r="BL56" s="205"/>
      <c r="BM56" s="205"/>
      <c r="BN56" s="205"/>
      <c r="BO56" s="218"/>
      <c r="BP56" s="218"/>
      <c r="BQ56" s="215">
        <v>50</v>
      </c>
      <c r="BR56" s="216"/>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199"/>
    </row>
    <row r="57" spans="1:131" s="200" customFormat="1" ht="26.25" customHeight="1">
      <c r="A57" s="214">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05"/>
      <c r="BK57" s="205"/>
      <c r="BL57" s="205"/>
      <c r="BM57" s="205"/>
      <c r="BN57" s="205"/>
      <c r="BO57" s="218"/>
      <c r="BP57" s="218"/>
      <c r="BQ57" s="215">
        <v>51</v>
      </c>
      <c r="BR57" s="216"/>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199"/>
    </row>
    <row r="58" spans="1:131" s="200" customFormat="1" ht="26.25" customHeight="1">
      <c r="A58" s="214">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05"/>
      <c r="BK58" s="205"/>
      <c r="BL58" s="205"/>
      <c r="BM58" s="205"/>
      <c r="BN58" s="205"/>
      <c r="BO58" s="218"/>
      <c r="BP58" s="218"/>
      <c r="BQ58" s="215">
        <v>52</v>
      </c>
      <c r="BR58" s="216"/>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199"/>
    </row>
    <row r="59" spans="1:131" s="200" customFormat="1" ht="26.25" customHeight="1">
      <c r="A59" s="214">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05"/>
      <c r="BK59" s="205"/>
      <c r="BL59" s="205"/>
      <c r="BM59" s="205"/>
      <c r="BN59" s="205"/>
      <c r="BO59" s="218"/>
      <c r="BP59" s="218"/>
      <c r="BQ59" s="215">
        <v>53</v>
      </c>
      <c r="BR59" s="216"/>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199"/>
    </row>
    <row r="60" spans="1:131" s="200" customFormat="1" ht="26.25" customHeight="1">
      <c r="A60" s="214">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05"/>
      <c r="BK60" s="205"/>
      <c r="BL60" s="205"/>
      <c r="BM60" s="205"/>
      <c r="BN60" s="205"/>
      <c r="BO60" s="218"/>
      <c r="BP60" s="218"/>
      <c r="BQ60" s="215">
        <v>54</v>
      </c>
      <c r="BR60" s="216"/>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199"/>
    </row>
    <row r="61" spans="1:131" s="200" customFormat="1" ht="26.25" customHeight="1" thickBot="1">
      <c r="A61" s="214">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05"/>
      <c r="BK61" s="205"/>
      <c r="BL61" s="205"/>
      <c r="BM61" s="205"/>
      <c r="BN61" s="205"/>
      <c r="BO61" s="218"/>
      <c r="BP61" s="218"/>
      <c r="BQ61" s="215">
        <v>55</v>
      </c>
      <c r="BR61" s="216"/>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199"/>
    </row>
    <row r="62" spans="1:131" s="200" customFormat="1" ht="26.25" customHeight="1">
      <c r="A62" s="214">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384</v>
      </c>
      <c r="BK62" s="1069"/>
      <c r="BL62" s="1069"/>
      <c r="BM62" s="1069"/>
      <c r="BN62" s="1070"/>
      <c r="BO62" s="218"/>
      <c r="BP62" s="218"/>
      <c r="BQ62" s="215">
        <v>56</v>
      </c>
      <c r="BR62" s="216"/>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199"/>
    </row>
    <row r="63" spans="1:131" s="200" customFormat="1" ht="26.25" customHeight="1" thickBot="1">
      <c r="A63" s="217" t="s">
        <v>369</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2"/>
      <c r="AF63" s="1063">
        <v>207</v>
      </c>
      <c r="AG63" s="988"/>
      <c r="AH63" s="988"/>
      <c r="AI63" s="988"/>
      <c r="AJ63" s="1064"/>
      <c r="AK63" s="1065"/>
      <c r="AL63" s="992"/>
      <c r="AM63" s="992"/>
      <c r="AN63" s="992"/>
      <c r="AO63" s="992"/>
      <c r="AP63" s="988"/>
      <c r="AQ63" s="988"/>
      <c r="AR63" s="988"/>
      <c r="AS63" s="988"/>
      <c r="AT63" s="988"/>
      <c r="AU63" s="988"/>
      <c r="AV63" s="988"/>
      <c r="AW63" s="988"/>
      <c r="AX63" s="988"/>
      <c r="AY63" s="988"/>
      <c r="AZ63" s="1059"/>
      <c r="BA63" s="1059"/>
      <c r="BB63" s="1059"/>
      <c r="BC63" s="1059"/>
      <c r="BD63" s="1059"/>
      <c r="BE63" s="989"/>
      <c r="BF63" s="989"/>
      <c r="BG63" s="989"/>
      <c r="BH63" s="989"/>
      <c r="BI63" s="990"/>
      <c r="BJ63" s="1060" t="s">
        <v>113</v>
      </c>
      <c r="BK63" s="980"/>
      <c r="BL63" s="980"/>
      <c r="BM63" s="980"/>
      <c r="BN63" s="1061"/>
      <c r="BO63" s="218"/>
      <c r="BP63" s="218"/>
      <c r="BQ63" s="215">
        <v>57</v>
      </c>
      <c r="BR63" s="216"/>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199"/>
    </row>
    <row r="66" spans="1:131" s="200" customFormat="1" ht="26.25" customHeight="1">
      <c r="A66" s="1029" t="s">
        <v>387</v>
      </c>
      <c r="B66" s="1030"/>
      <c r="C66" s="1030"/>
      <c r="D66" s="1030"/>
      <c r="E66" s="1030"/>
      <c r="F66" s="1030"/>
      <c r="G66" s="1030"/>
      <c r="H66" s="1030"/>
      <c r="I66" s="1030"/>
      <c r="J66" s="1030"/>
      <c r="K66" s="1030"/>
      <c r="L66" s="1030"/>
      <c r="M66" s="1030"/>
      <c r="N66" s="1030"/>
      <c r="O66" s="1030"/>
      <c r="P66" s="1031"/>
      <c r="Q66" s="1035" t="s">
        <v>373</v>
      </c>
      <c r="R66" s="1036"/>
      <c r="S66" s="1036"/>
      <c r="T66" s="1036"/>
      <c r="U66" s="1037"/>
      <c r="V66" s="1035" t="s">
        <v>374</v>
      </c>
      <c r="W66" s="1036"/>
      <c r="X66" s="1036"/>
      <c r="Y66" s="1036"/>
      <c r="Z66" s="1037"/>
      <c r="AA66" s="1035" t="s">
        <v>375</v>
      </c>
      <c r="AB66" s="1036"/>
      <c r="AC66" s="1036"/>
      <c r="AD66" s="1036"/>
      <c r="AE66" s="1037"/>
      <c r="AF66" s="1041" t="s">
        <v>376</v>
      </c>
      <c r="AG66" s="1042"/>
      <c r="AH66" s="1042"/>
      <c r="AI66" s="1042"/>
      <c r="AJ66" s="1043"/>
      <c r="AK66" s="1035" t="s">
        <v>377</v>
      </c>
      <c r="AL66" s="1030"/>
      <c r="AM66" s="1030"/>
      <c r="AN66" s="1030"/>
      <c r="AO66" s="1031"/>
      <c r="AP66" s="1035" t="s">
        <v>378</v>
      </c>
      <c r="AQ66" s="1036"/>
      <c r="AR66" s="1036"/>
      <c r="AS66" s="1036"/>
      <c r="AT66" s="1037"/>
      <c r="AU66" s="1035" t="s">
        <v>388</v>
      </c>
      <c r="AV66" s="1036"/>
      <c r="AW66" s="1036"/>
      <c r="AX66" s="1036"/>
      <c r="AY66" s="1037"/>
      <c r="AZ66" s="1035" t="s">
        <v>357</v>
      </c>
      <c r="BA66" s="1036"/>
      <c r="BB66" s="1036"/>
      <c r="BC66" s="1036"/>
      <c r="BD66" s="1051"/>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6" t="s">
        <v>527</v>
      </c>
      <c r="C68" s="1017"/>
      <c r="D68" s="1017"/>
      <c r="E68" s="1017"/>
      <c r="F68" s="1017"/>
      <c r="G68" s="1017"/>
      <c r="H68" s="1017"/>
      <c r="I68" s="1017"/>
      <c r="J68" s="1017"/>
      <c r="K68" s="1017"/>
      <c r="L68" s="1017"/>
      <c r="M68" s="1017"/>
      <c r="N68" s="1017"/>
      <c r="O68" s="1017"/>
      <c r="P68" s="1018"/>
      <c r="Q68" s="1019">
        <v>1551</v>
      </c>
      <c r="R68" s="1020"/>
      <c r="S68" s="1020"/>
      <c r="T68" s="1020"/>
      <c r="U68" s="1021"/>
      <c r="V68" s="1022">
        <v>1512</v>
      </c>
      <c r="W68" s="1020"/>
      <c r="X68" s="1020"/>
      <c r="Y68" s="1020"/>
      <c r="Z68" s="1021"/>
      <c r="AA68" s="1022">
        <v>38</v>
      </c>
      <c r="AB68" s="1020"/>
      <c r="AC68" s="1020"/>
      <c r="AD68" s="1020"/>
      <c r="AE68" s="1021"/>
      <c r="AF68" s="1022">
        <v>38</v>
      </c>
      <c r="AG68" s="1020"/>
      <c r="AH68" s="1020"/>
      <c r="AI68" s="1020"/>
      <c r="AJ68" s="1021"/>
      <c r="AK68" s="1022"/>
      <c r="AL68" s="1020"/>
      <c r="AM68" s="1020"/>
      <c r="AN68" s="1020"/>
      <c r="AO68" s="1021"/>
      <c r="AP68" s="1013"/>
      <c r="AQ68" s="1013"/>
      <c r="AR68" s="1013"/>
      <c r="AS68" s="1013"/>
      <c r="AT68" s="1013"/>
      <c r="AU68" s="1013"/>
      <c r="AV68" s="1013"/>
      <c r="AW68" s="1013"/>
      <c r="AX68" s="1013"/>
      <c r="AY68" s="1013"/>
      <c r="AZ68" s="1014" t="s">
        <v>532</v>
      </c>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5" t="s">
        <v>528</v>
      </c>
      <c r="C69" s="1006"/>
      <c r="D69" s="1006"/>
      <c r="E69" s="1006"/>
      <c r="F69" s="1006"/>
      <c r="G69" s="1006"/>
      <c r="H69" s="1006"/>
      <c r="I69" s="1006"/>
      <c r="J69" s="1006"/>
      <c r="K69" s="1006"/>
      <c r="L69" s="1006"/>
      <c r="M69" s="1006"/>
      <c r="N69" s="1006"/>
      <c r="O69" s="1006"/>
      <c r="P69" s="1007"/>
      <c r="Q69" s="1009">
        <v>653677</v>
      </c>
      <c r="R69" s="1010"/>
      <c r="S69" s="1010"/>
      <c r="T69" s="1010"/>
      <c r="U69" s="1011"/>
      <c r="V69" s="1012">
        <v>638723</v>
      </c>
      <c r="W69" s="1010"/>
      <c r="X69" s="1010"/>
      <c r="Y69" s="1010"/>
      <c r="Z69" s="1011"/>
      <c r="AA69" s="1012">
        <v>14954</v>
      </c>
      <c r="AB69" s="1010"/>
      <c r="AC69" s="1010"/>
      <c r="AD69" s="1010"/>
      <c r="AE69" s="1011"/>
      <c r="AF69" s="1012">
        <v>14954</v>
      </c>
      <c r="AG69" s="1010"/>
      <c r="AH69" s="1010"/>
      <c r="AI69" s="1010"/>
      <c r="AJ69" s="1011"/>
      <c r="AK69" s="1012">
        <v>3939</v>
      </c>
      <c r="AL69" s="1010"/>
      <c r="AM69" s="1010"/>
      <c r="AN69" s="1010"/>
      <c r="AO69" s="1011"/>
      <c r="AP69" s="1002"/>
      <c r="AQ69" s="1002"/>
      <c r="AR69" s="1002"/>
      <c r="AS69" s="1002"/>
      <c r="AT69" s="1002"/>
      <c r="AU69" s="1002"/>
      <c r="AV69" s="1002"/>
      <c r="AW69" s="1002"/>
      <c r="AX69" s="1002"/>
      <c r="AY69" s="1002"/>
      <c r="AZ69" s="1003" t="s">
        <v>533</v>
      </c>
      <c r="BA69" s="1003"/>
      <c r="BB69" s="1003"/>
      <c r="BC69" s="1003"/>
      <c r="BD69" s="1004"/>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5" t="s">
        <v>529</v>
      </c>
      <c r="C70" s="1006"/>
      <c r="D70" s="1006"/>
      <c r="E70" s="1006"/>
      <c r="F70" s="1006"/>
      <c r="G70" s="1006"/>
      <c r="H70" s="1006"/>
      <c r="I70" s="1006"/>
      <c r="J70" s="1006"/>
      <c r="K70" s="1006"/>
      <c r="L70" s="1006"/>
      <c r="M70" s="1006"/>
      <c r="N70" s="1006"/>
      <c r="O70" s="1006"/>
      <c r="P70" s="1007"/>
      <c r="Q70" s="1009">
        <v>28888</v>
      </c>
      <c r="R70" s="1010"/>
      <c r="S70" s="1010"/>
      <c r="T70" s="1010"/>
      <c r="U70" s="1011"/>
      <c r="V70" s="1012">
        <v>27514</v>
      </c>
      <c r="W70" s="1010"/>
      <c r="X70" s="1010"/>
      <c r="Y70" s="1010"/>
      <c r="Z70" s="1011"/>
      <c r="AA70" s="1012">
        <v>1374</v>
      </c>
      <c r="AB70" s="1010"/>
      <c r="AC70" s="1010"/>
      <c r="AD70" s="1010"/>
      <c r="AE70" s="1011"/>
      <c r="AF70" s="1012">
        <v>1374</v>
      </c>
      <c r="AG70" s="1010"/>
      <c r="AH70" s="1010"/>
      <c r="AI70" s="1010"/>
      <c r="AJ70" s="1011"/>
      <c r="AK70" s="1012">
        <v>22</v>
      </c>
      <c r="AL70" s="1010"/>
      <c r="AM70" s="1010"/>
      <c r="AN70" s="1010"/>
      <c r="AO70" s="1011"/>
      <c r="AP70" s="1002"/>
      <c r="AQ70" s="1002"/>
      <c r="AR70" s="1002"/>
      <c r="AS70" s="1002"/>
      <c r="AT70" s="1002"/>
      <c r="AU70" s="1002"/>
      <c r="AV70" s="1002"/>
      <c r="AW70" s="1002"/>
      <c r="AX70" s="1002"/>
      <c r="AY70" s="1002"/>
      <c r="AZ70" s="1003" t="s">
        <v>532</v>
      </c>
      <c r="BA70" s="1003"/>
      <c r="BB70" s="1003"/>
      <c r="BC70" s="1003"/>
      <c r="BD70" s="1004"/>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5" t="s">
        <v>530</v>
      </c>
      <c r="C71" s="1006"/>
      <c r="D71" s="1006"/>
      <c r="E71" s="1006"/>
      <c r="F71" s="1006"/>
      <c r="G71" s="1006"/>
      <c r="H71" s="1006"/>
      <c r="I71" s="1006"/>
      <c r="J71" s="1006"/>
      <c r="K71" s="1006"/>
      <c r="L71" s="1006"/>
      <c r="M71" s="1006"/>
      <c r="N71" s="1006"/>
      <c r="O71" s="1006"/>
      <c r="P71" s="1007"/>
      <c r="Q71" s="1009">
        <v>366</v>
      </c>
      <c r="R71" s="1010"/>
      <c r="S71" s="1010"/>
      <c r="T71" s="1010"/>
      <c r="U71" s="1011"/>
      <c r="V71" s="1012">
        <v>149</v>
      </c>
      <c r="W71" s="1010"/>
      <c r="X71" s="1010"/>
      <c r="Y71" s="1010"/>
      <c r="Z71" s="1011"/>
      <c r="AA71" s="1012">
        <v>218</v>
      </c>
      <c r="AB71" s="1010"/>
      <c r="AC71" s="1010"/>
      <c r="AD71" s="1010"/>
      <c r="AE71" s="1011"/>
      <c r="AF71" s="1012">
        <v>218</v>
      </c>
      <c r="AG71" s="1010"/>
      <c r="AH71" s="1010"/>
      <c r="AI71" s="1010"/>
      <c r="AJ71" s="1011"/>
      <c r="AK71" s="1012"/>
      <c r="AL71" s="1010"/>
      <c r="AM71" s="1010"/>
      <c r="AN71" s="1010"/>
      <c r="AO71" s="1011"/>
      <c r="AP71" s="1002"/>
      <c r="AQ71" s="1002"/>
      <c r="AR71" s="1002"/>
      <c r="AS71" s="1002"/>
      <c r="AT71" s="1002"/>
      <c r="AU71" s="1002"/>
      <c r="AV71" s="1002"/>
      <c r="AW71" s="1002"/>
      <c r="AX71" s="1002"/>
      <c r="AY71" s="1002"/>
      <c r="AZ71" s="1003" t="s">
        <v>534</v>
      </c>
      <c r="BA71" s="1003"/>
      <c r="BB71" s="1003"/>
      <c r="BC71" s="1003"/>
      <c r="BD71" s="1004"/>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5" t="s">
        <v>531</v>
      </c>
      <c r="C72" s="1006"/>
      <c r="D72" s="1006"/>
      <c r="E72" s="1006"/>
      <c r="F72" s="1006"/>
      <c r="G72" s="1006"/>
      <c r="H72" s="1006"/>
      <c r="I72" s="1006"/>
      <c r="J72" s="1006"/>
      <c r="K72" s="1006"/>
      <c r="L72" s="1006"/>
      <c r="M72" s="1006"/>
      <c r="N72" s="1006"/>
      <c r="O72" s="1006"/>
      <c r="P72" s="1007"/>
      <c r="Q72" s="1009">
        <v>437</v>
      </c>
      <c r="R72" s="1010"/>
      <c r="S72" s="1010"/>
      <c r="T72" s="1010"/>
      <c r="U72" s="1011"/>
      <c r="V72" s="1012">
        <v>412</v>
      </c>
      <c r="W72" s="1010"/>
      <c r="X72" s="1010"/>
      <c r="Y72" s="1010"/>
      <c r="Z72" s="1011"/>
      <c r="AA72" s="1012">
        <v>25</v>
      </c>
      <c r="AB72" s="1010"/>
      <c r="AC72" s="1010"/>
      <c r="AD72" s="1010"/>
      <c r="AE72" s="1011"/>
      <c r="AF72" s="1012">
        <v>25</v>
      </c>
      <c r="AG72" s="1010"/>
      <c r="AH72" s="1010"/>
      <c r="AI72" s="1010"/>
      <c r="AJ72" s="1011"/>
      <c r="AK72" s="1012">
        <v>90</v>
      </c>
      <c r="AL72" s="1010"/>
      <c r="AM72" s="1010"/>
      <c r="AN72" s="1010"/>
      <c r="AO72" s="1011"/>
      <c r="AP72" s="1002"/>
      <c r="AQ72" s="1002"/>
      <c r="AR72" s="1002"/>
      <c r="AS72" s="1002"/>
      <c r="AT72" s="1002"/>
      <c r="AU72" s="1002"/>
      <c r="AV72" s="1002"/>
      <c r="AW72" s="1002"/>
      <c r="AX72" s="1002"/>
      <c r="AY72" s="1002"/>
      <c r="AZ72" s="1003"/>
      <c r="BA72" s="1003"/>
      <c r="BB72" s="1003"/>
      <c r="BC72" s="1003"/>
      <c r="BD72" s="1004"/>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5" t="s">
        <v>535</v>
      </c>
      <c r="C73" s="1006"/>
      <c r="D73" s="1006"/>
      <c r="E73" s="1006"/>
      <c r="F73" s="1006"/>
      <c r="G73" s="1006"/>
      <c r="H73" s="1006"/>
      <c r="I73" s="1006"/>
      <c r="J73" s="1006"/>
      <c r="K73" s="1006"/>
      <c r="L73" s="1006"/>
      <c r="M73" s="1006"/>
      <c r="N73" s="1006"/>
      <c r="O73" s="1006"/>
      <c r="P73" s="1007"/>
      <c r="Q73" s="1008">
        <v>147</v>
      </c>
      <c r="R73" s="1002"/>
      <c r="S73" s="1002"/>
      <c r="T73" s="1002"/>
      <c r="U73" s="1002"/>
      <c r="V73" s="1002">
        <v>112</v>
      </c>
      <c r="W73" s="1002"/>
      <c r="X73" s="1002"/>
      <c r="Y73" s="1002"/>
      <c r="Z73" s="1002"/>
      <c r="AA73" s="1002">
        <v>35</v>
      </c>
      <c r="AB73" s="1002"/>
      <c r="AC73" s="1002"/>
      <c r="AD73" s="1002"/>
      <c r="AE73" s="1002"/>
      <c r="AF73" s="1002">
        <v>35</v>
      </c>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t="s">
        <v>540</v>
      </c>
      <c r="BA73" s="1003"/>
      <c r="BB73" s="1003"/>
      <c r="BC73" s="1003"/>
      <c r="BD73" s="1004"/>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5" t="s">
        <v>536</v>
      </c>
      <c r="C74" s="1006"/>
      <c r="D74" s="1006"/>
      <c r="E74" s="1006"/>
      <c r="F74" s="1006"/>
      <c r="G74" s="1006"/>
      <c r="H74" s="1006"/>
      <c r="I74" s="1006"/>
      <c r="J74" s="1006"/>
      <c r="K74" s="1006"/>
      <c r="L74" s="1006"/>
      <c r="M74" s="1006"/>
      <c r="N74" s="1006"/>
      <c r="O74" s="1006"/>
      <c r="P74" s="1007"/>
      <c r="Q74" s="1008">
        <v>472</v>
      </c>
      <c r="R74" s="1002"/>
      <c r="S74" s="1002"/>
      <c r="T74" s="1002"/>
      <c r="U74" s="1002"/>
      <c r="V74" s="1002">
        <v>448</v>
      </c>
      <c r="W74" s="1002"/>
      <c r="X74" s="1002"/>
      <c r="Y74" s="1002"/>
      <c r="Z74" s="1002"/>
      <c r="AA74" s="1002">
        <v>25</v>
      </c>
      <c r="AB74" s="1002"/>
      <c r="AC74" s="1002"/>
      <c r="AD74" s="1002"/>
      <c r="AE74" s="1002"/>
      <c r="AF74" s="1002">
        <v>289</v>
      </c>
      <c r="AG74" s="1002"/>
      <c r="AH74" s="1002"/>
      <c r="AI74" s="1002"/>
      <c r="AJ74" s="1002"/>
      <c r="AK74" s="1002">
        <v>379</v>
      </c>
      <c r="AL74" s="1002"/>
      <c r="AM74" s="1002"/>
      <c r="AN74" s="1002"/>
      <c r="AO74" s="1002"/>
      <c r="AP74" s="1002">
        <v>4217</v>
      </c>
      <c r="AQ74" s="1002"/>
      <c r="AR74" s="1002"/>
      <c r="AS74" s="1002"/>
      <c r="AT74" s="1002"/>
      <c r="AU74" s="1002">
        <v>1784</v>
      </c>
      <c r="AV74" s="1002"/>
      <c r="AW74" s="1002"/>
      <c r="AX74" s="1002"/>
      <c r="AY74" s="1002"/>
      <c r="AZ74" s="1003" t="s">
        <v>541</v>
      </c>
      <c r="BA74" s="1003"/>
      <c r="BB74" s="1003"/>
      <c r="BC74" s="1003"/>
      <c r="BD74" s="1004"/>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5" t="s">
        <v>537</v>
      </c>
      <c r="C75" s="1006"/>
      <c r="D75" s="1006"/>
      <c r="E75" s="1006"/>
      <c r="F75" s="1006"/>
      <c r="G75" s="1006"/>
      <c r="H75" s="1006"/>
      <c r="I75" s="1006"/>
      <c r="J75" s="1006"/>
      <c r="K75" s="1006"/>
      <c r="L75" s="1006"/>
      <c r="M75" s="1006"/>
      <c r="N75" s="1006"/>
      <c r="O75" s="1006"/>
      <c r="P75" s="1007"/>
      <c r="Q75" s="1009">
        <v>23</v>
      </c>
      <c r="R75" s="1010"/>
      <c r="S75" s="1010"/>
      <c r="T75" s="1010"/>
      <c r="U75" s="1011"/>
      <c r="V75" s="1012">
        <v>13</v>
      </c>
      <c r="W75" s="1010"/>
      <c r="X75" s="1010"/>
      <c r="Y75" s="1010"/>
      <c r="Z75" s="1011"/>
      <c r="AA75" s="1012">
        <v>20</v>
      </c>
      <c r="AB75" s="1010"/>
      <c r="AC75" s="1010"/>
      <c r="AD75" s="1010"/>
      <c r="AE75" s="1011"/>
      <c r="AF75" s="1012">
        <v>20</v>
      </c>
      <c r="AG75" s="1010"/>
      <c r="AH75" s="1010"/>
      <c r="AI75" s="1010"/>
      <c r="AJ75" s="1011"/>
      <c r="AK75" s="1012">
        <v>19</v>
      </c>
      <c r="AL75" s="1010"/>
      <c r="AM75" s="1010"/>
      <c r="AN75" s="1010"/>
      <c r="AO75" s="1011"/>
      <c r="AP75" s="1012">
        <v>36</v>
      </c>
      <c r="AQ75" s="1010"/>
      <c r="AR75" s="1010"/>
      <c r="AS75" s="1010"/>
      <c r="AT75" s="1011"/>
      <c r="AU75" s="1012">
        <v>17</v>
      </c>
      <c r="AV75" s="1010"/>
      <c r="AW75" s="1010"/>
      <c r="AX75" s="1010"/>
      <c r="AY75" s="1011"/>
      <c r="AZ75" s="1003" t="s">
        <v>542</v>
      </c>
      <c r="BA75" s="1003"/>
      <c r="BB75" s="1003"/>
      <c r="BC75" s="1003"/>
      <c r="BD75" s="1004"/>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5" t="s">
        <v>538</v>
      </c>
      <c r="C76" s="1006"/>
      <c r="D76" s="1006"/>
      <c r="E76" s="1006"/>
      <c r="F76" s="1006"/>
      <c r="G76" s="1006"/>
      <c r="H76" s="1006"/>
      <c r="I76" s="1006"/>
      <c r="J76" s="1006"/>
      <c r="K76" s="1006"/>
      <c r="L76" s="1006"/>
      <c r="M76" s="1006"/>
      <c r="N76" s="1006"/>
      <c r="O76" s="1006"/>
      <c r="P76" s="1007"/>
      <c r="Q76" s="1009">
        <v>4777</v>
      </c>
      <c r="R76" s="1010"/>
      <c r="S76" s="1010"/>
      <c r="T76" s="1010"/>
      <c r="U76" s="1011"/>
      <c r="V76" s="1012">
        <v>4533</v>
      </c>
      <c r="W76" s="1010"/>
      <c r="X76" s="1010"/>
      <c r="Y76" s="1010"/>
      <c r="Z76" s="1011"/>
      <c r="AA76" s="1012">
        <v>244</v>
      </c>
      <c r="AB76" s="1010"/>
      <c r="AC76" s="1010"/>
      <c r="AD76" s="1010"/>
      <c r="AE76" s="1011"/>
      <c r="AF76" s="1012">
        <v>244</v>
      </c>
      <c r="AG76" s="1010"/>
      <c r="AH76" s="1010"/>
      <c r="AI76" s="1010"/>
      <c r="AJ76" s="1011"/>
      <c r="AK76" s="1012">
        <v>529</v>
      </c>
      <c r="AL76" s="1010"/>
      <c r="AM76" s="1010"/>
      <c r="AN76" s="1010"/>
      <c r="AO76" s="1011"/>
      <c r="AP76" s="1012">
        <v>2578</v>
      </c>
      <c r="AQ76" s="1010"/>
      <c r="AR76" s="1010"/>
      <c r="AS76" s="1010"/>
      <c r="AT76" s="1011"/>
      <c r="AU76" s="1012">
        <v>284</v>
      </c>
      <c r="AV76" s="1010"/>
      <c r="AW76" s="1010"/>
      <c r="AX76" s="1010"/>
      <c r="AY76" s="1011"/>
      <c r="AZ76" s="1003" t="s">
        <v>540</v>
      </c>
      <c r="BA76" s="1003"/>
      <c r="BB76" s="1003"/>
      <c r="BC76" s="1003"/>
      <c r="BD76" s="1004"/>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5" t="s">
        <v>539</v>
      </c>
      <c r="C77" s="1006"/>
      <c r="D77" s="1006"/>
      <c r="E77" s="1006"/>
      <c r="F77" s="1006"/>
      <c r="G77" s="1006"/>
      <c r="H77" s="1006"/>
      <c r="I77" s="1006"/>
      <c r="J77" s="1006"/>
      <c r="K77" s="1006"/>
      <c r="L77" s="1006"/>
      <c r="M77" s="1006"/>
      <c r="N77" s="1006"/>
      <c r="O77" s="1006"/>
      <c r="P77" s="1007"/>
      <c r="Q77" s="1009">
        <v>2994</v>
      </c>
      <c r="R77" s="1010"/>
      <c r="S77" s="1010"/>
      <c r="T77" s="1010"/>
      <c r="U77" s="1011"/>
      <c r="V77" s="1012">
        <v>2569</v>
      </c>
      <c r="W77" s="1010"/>
      <c r="X77" s="1010"/>
      <c r="Y77" s="1010"/>
      <c r="Z77" s="1011"/>
      <c r="AA77" s="1012">
        <v>425</v>
      </c>
      <c r="AB77" s="1010"/>
      <c r="AC77" s="1010"/>
      <c r="AD77" s="1010"/>
      <c r="AE77" s="1011"/>
      <c r="AF77" s="1012">
        <v>4336</v>
      </c>
      <c r="AG77" s="1010"/>
      <c r="AH77" s="1010"/>
      <c r="AI77" s="1010"/>
      <c r="AJ77" s="1011"/>
      <c r="AK77" s="1012">
        <v>689</v>
      </c>
      <c r="AL77" s="1010"/>
      <c r="AM77" s="1010"/>
      <c r="AN77" s="1010"/>
      <c r="AO77" s="1011"/>
      <c r="AP77" s="1012">
        <v>6741</v>
      </c>
      <c r="AQ77" s="1010"/>
      <c r="AR77" s="1010"/>
      <c r="AS77" s="1010"/>
      <c r="AT77" s="1011"/>
      <c r="AU77" s="1012">
        <v>10</v>
      </c>
      <c r="AV77" s="1010"/>
      <c r="AW77" s="1010"/>
      <c r="AX77" s="1010"/>
      <c r="AY77" s="1011"/>
      <c r="AZ77" s="1003" t="s">
        <v>543</v>
      </c>
      <c r="BA77" s="1003"/>
      <c r="BB77" s="1003"/>
      <c r="BC77" s="1003"/>
      <c r="BD77" s="1004"/>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93">
        <v>21533</v>
      </c>
      <c r="AG88" s="980"/>
      <c r="AH88" s="980"/>
      <c r="AI88" s="980"/>
      <c r="AJ88" s="994"/>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289</v>
      </c>
      <c r="AG109" s="923"/>
      <c r="AH109" s="923"/>
      <c r="AI109" s="923"/>
      <c r="AJ109" s="924"/>
      <c r="AK109" s="925" t="s">
        <v>288</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289</v>
      </c>
      <c r="BW109" s="923"/>
      <c r="BX109" s="923"/>
      <c r="BY109" s="923"/>
      <c r="BZ109" s="924"/>
      <c r="CA109" s="925" t="s">
        <v>288</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289</v>
      </c>
      <c r="DM109" s="923"/>
      <c r="DN109" s="923"/>
      <c r="DO109" s="923"/>
      <c r="DP109" s="924"/>
      <c r="DQ109" s="925" t="s">
        <v>288</v>
      </c>
      <c r="DR109" s="923"/>
      <c r="DS109" s="923"/>
      <c r="DT109" s="923"/>
      <c r="DU109" s="924"/>
      <c r="DV109" s="925" t="s">
        <v>399</v>
      </c>
      <c r="DW109" s="923"/>
      <c r="DX109" s="923"/>
      <c r="DY109" s="923"/>
      <c r="DZ109" s="954"/>
    </row>
    <row r="110" spans="1:131" s="199" customFormat="1" ht="26.25" customHeight="1">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303542</v>
      </c>
      <c r="AB110" s="916"/>
      <c r="AC110" s="916"/>
      <c r="AD110" s="916"/>
      <c r="AE110" s="917"/>
      <c r="AF110" s="918">
        <v>320551</v>
      </c>
      <c r="AG110" s="916"/>
      <c r="AH110" s="916"/>
      <c r="AI110" s="916"/>
      <c r="AJ110" s="917"/>
      <c r="AK110" s="918">
        <v>333884</v>
      </c>
      <c r="AL110" s="916"/>
      <c r="AM110" s="916"/>
      <c r="AN110" s="916"/>
      <c r="AO110" s="917"/>
      <c r="AP110" s="919">
        <v>13.4</v>
      </c>
      <c r="AQ110" s="920"/>
      <c r="AR110" s="920"/>
      <c r="AS110" s="920"/>
      <c r="AT110" s="921"/>
      <c r="AU110" s="955" t="s">
        <v>62</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3559946</v>
      </c>
      <c r="BR110" s="863"/>
      <c r="BS110" s="863"/>
      <c r="BT110" s="863"/>
      <c r="BU110" s="863"/>
      <c r="BV110" s="863">
        <v>3541263</v>
      </c>
      <c r="BW110" s="863"/>
      <c r="BX110" s="863"/>
      <c r="BY110" s="863"/>
      <c r="BZ110" s="863"/>
      <c r="CA110" s="863">
        <v>3428960</v>
      </c>
      <c r="CB110" s="863"/>
      <c r="CC110" s="863"/>
      <c r="CD110" s="863"/>
      <c r="CE110" s="863"/>
      <c r="CF110" s="887">
        <v>137.6</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t="s">
        <v>113</v>
      </c>
      <c r="BR112" s="835"/>
      <c r="BS112" s="835"/>
      <c r="BT112" s="835"/>
      <c r="BU112" s="835"/>
      <c r="BV112" s="835" t="s">
        <v>113</v>
      </c>
      <c r="BW112" s="835"/>
      <c r="BX112" s="835"/>
      <c r="BY112" s="835"/>
      <c r="BZ112" s="835"/>
      <c r="CA112" s="835" t="s">
        <v>113</v>
      </c>
      <c r="CB112" s="835"/>
      <c r="CC112" s="835"/>
      <c r="CD112" s="835"/>
      <c r="CE112" s="835"/>
      <c r="CF112" s="896" t="s">
        <v>113</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113</v>
      </c>
      <c r="AB113" s="944"/>
      <c r="AC113" s="944"/>
      <c r="AD113" s="944"/>
      <c r="AE113" s="945"/>
      <c r="AF113" s="946" t="s">
        <v>113</v>
      </c>
      <c r="AG113" s="944"/>
      <c r="AH113" s="944"/>
      <c r="AI113" s="944"/>
      <c r="AJ113" s="945"/>
      <c r="AK113" s="946" t="s">
        <v>113</v>
      </c>
      <c r="AL113" s="944"/>
      <c r="AM113" s="944"/>
      <c r="AN113" s="944"/>
      <c r="AO113" s="945"/>
      <c r="AP113" s="947" t="s">
        <v>113</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2452206</v>
      </c>
      <c r="BR113" s="835"/>
      <c r="BS113" s="835"/>
      <c r="BT113" s="835"/>
      <c r="BU113" s="835"/>
      <c r="BV113" s="835">
        <v>2312922</v>
      </c>
      <c r="BW113" s="835"/>
      <c r="BX113" s="835"/>
      <c r="BY113" s="835"/>
      <c r="BZ113" s="835"/>
      <c r="CA113" s="835">
        <v>2094523</v>
      </c>
      <c r="CB113" s="835"/>
      <c r="CC113" s="835"/>
      <c r="CD113" s="835"/>
      <c r="CE113" s="835"/>
      <c r="CF113" s="896">
        <v>84.1</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208071</v>
      </c>
      <c r="AB114" s="798"/>
      <c r="AC114" s="798"/>
      <c r="AD114" s="798"/>
      <c r="AE114" s="799"/>
      <c r="AF114" s="800">
        <v>209422</v>
      </c>
      <c r="AG114" s="798"/>
      <c r="AH114" s="798"/>
      <c r="AI114" s="798"/>
      <c r="AJ114" s="799"/>
      <c r="AK114" s="800">
        <v>221443</v>
      </c>
      <c r="AL114" s="798"/>
      <c r="AM114" s="798"/>
      <c r="AN114" s="798"/>
      <c r="AO114" s="799"/>
      <c r="AP114" s="845">
        <v>8.9</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1099331</v>
      </c>
      <c r="BR114" s="835"/>
      <c r="BS114" s="835"/>
      <c r="BT114" s="835"/>
      <c r="BU114" s="835"/>
      <c r="BV114" s="835">
        <v>1066977</v>
      </c>
      <c r="BW114" s="835"/>
      <c r="BX114" s="835"/>
      <c r="BY114" s="835"/>
      <c r="BZ114" s="835"/>
      <c r="CA114" s="835">
        <v>1021712</v>
      </c>
      <c r="CB114" s="835"/>
      <c r="CC114" s="835"/>
      <c r="CD114" s="835"/>
      <c r="CE114" s="835"/>
      <c r="CF114" s="896">
        <v>41</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511613</v>
      </c>
      <c r="AB117" s="930"/>
      <c r="AC117" s="930"/>
      <c r="AD117" s="930"/>
      <c r="AE117" s="931"/>
      <c r="AF117" s="932">
        <v>529973</v>
      </c>
      <c r="AG117" s="930"/>
      <c r="AH117" s="930"/>
      <c r="AI117" s="930"/>
      <c r="AJ117" s="931"/>
      <c r="AK117" s="932">
        <v>555327</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289</v>
      </c>
      <c r="AG118" s="923"/>
      <c r="AH118" s="923"/>
      <c r="AI118" s="923"/>
      <c r="AJ118" s="924"/>
      <c r="AK118" s="925" t="s">
        <v>288</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429</v>
      </c>
      <c r="BP119" s="899"/>
      <c r="BQ119" s="903">
        <v>7111483</v>
      </c>
      <c r="BR119" s="866"/>
      <c r="BS119" s="866"/>
      <c r="BT119" s="866"/>
      <c r="BU119" s="866"/>
      <c r="BV119" s="866">
        <v>6921162</v>
      </c>
      <c r="BW119" s="866"/>
      <c r="BX119" s="866"/>
      <c r="BY119" s="866"/>
      <c r="BZ119" s="866"/>
      <c r="CA119" s="866">
        <v>6545195</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1854918</v>
      </c>
      <c r="BR120" s="863"/>
      <c r="BS120" s="863"/>
      <c r="BT120" s="863"/>
      <c r="BU120" s="863"/>
      <c r="BV120" s="863">
        <v>2036439</v>
      </c>
      <c r="BW120" s="863"/>
      <c r="BX120" s="863"/>
      <c r="BY120" s="863"/>
      <c r="BZ120" s="863"/>
      <c r="CA120" s="863">
        <v>2095480</v>
      </c>
      <c r="CB120" s="863"/>
      <c r="CC120" s="863"/>
      <c r="CD120" s="863"/>
      <c r="CE120" s="863"/>
      <c r="CF120" s="887">
        <v>84.1</v>
      </c>
      <c r="CG120" s="888"/>
      <c r="CH120" s="888"/>
      <c r="CI120" s="888"/>
      <c r="CJ120" s="888"/>
      <c r="CK120" s="889" t="s">
        <v>433</v>
      </c>
      <c r="CL120" s="873"/>
      <c r="CM120" s="873"/>
      <c r="CN120" s="873"/>
      <c r="CO120" s="874"/>
      <c r="CP120" s="893"/>
      <c r="CQ120" s="894"/>
      <c r="CR120" s="894"/>
      <c r="CS120" s="894"/>
      <c r="CT120" s="894"/>
      <c r="CU120" s="894"/>
      <c r="CV120" s="894"/>
      <c r="CW120" s="894"/>
      <c r="CX120" s="894"/>
      <c r="CY120" s="894"/>
      <c r="CZ120" s="894"/>
      <c r="DA120" s="894"/>
      <c r="DB120" s="894"/>
      <c r="DC120" s="894"/>
      <c r="DD120" s="894"/>
      <c r="DE120" s="894"/>
      <c r="DF120" s="895"/>
      <c r="DG120" s="882"/>
      <c r="DH120" s="863"/>
      <c r="DI120" s="863"/>
      <c r="DJ120" s="863"/>
      <c r="DK120" s="863"/>
      <c r="DL120" s="863"/>
      <c r="DM120" s="863"/>
      <c r="DN120" s="863"/>
      <c r="DO120" s="863"/>
      <c r="DP120" s="863"/>
      <c r="DQ120" s="863"/>
      <c r="DR120" s="863"/>
      <c r="DS120" s="863"/>
      <c r="DT120" s="863"/>
      <c r="DU120" s="863"/>
      <c r="DV120" s="864"/>
      <c r="DW120" s="864"/>
      <c r="DX120" s="864"/>
      <c r="DY120" s="864"/>
      <c r="DZ120" s="865"/>
    </row>
    <row r="121" spans="1:130" s="199" customFormat="1" ht="26.25" customHeight="1">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4460951</v>
      </c>
      <c r="BR122" s="866"/>
      <c r="BS122" s="866"/>
      <c r="BT122" s="866"/>
      <c r="BU122" s="866"/>
      <c r="BV122" s="866">
        <v>4324889</v>
      </c>
      <c r="BW122" s="866"/>
      <c r="BX122" s="866"/>
      <c r="BY122" s="866"/>
      <c r="BZ122" s="866"/>
      <c r="CA122" s="866">
        <v>4181921</v>
      </c>
      <c r="CB122" s="866"/>
      <c r="CC122" s="866"/>
      <c r="CD122" s="866"/>
      <c r="CE122" s="866"/>
      <c r="CF122" s="867">
        <v>167.8</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437</v>
      </c>
      <c r="BP123" s="899"/>
      <c r="BQ123" s="853">
        <v>6315869</v>
      </c>
      <c r="BR123" s="854"/>
      <c r="BS123" s="854"/>
      <c r="BT123" s="854"/>
      <c r="BU123" s="854"/>
      <c r="BV123" s="854">
        <v>6361328</v>
      </c>
      <c r="BW123" s="854"/>
      <c r="BX123" s="854"/>
      <c r="BY123" s="854"/>
      <c r="BZ123" s="854"/>
      <c r="CA123" s="854">
        <v>6277401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32.5</v>
      </c>
      <c r="BR124" s="852"/>
      <c r="BS124" s="852"/>
      <c r="BT124" s="852"/>
      <c r="BU124" s="852"/>
      <c r="BV124" s="852">
        <v>21.5</v>
      </c>
      <c r="BW124" s="852"/>
      <c r="BX124" s="852"/>
      <c r="BY124" s="852"/>
      <c r="BZ124" s="852"/>
      <c r="CA124" s="852">
        <v>10.7</v>
      </c>
      <c r="CB124" s="852"/>
      <c r="CC124" s="852"/>
      <c r="CD124" s="852"/>
      <c r="CE124" s="852"/>
      <c r="CF124" s="742"/>
      <c r="CG124" s="743"/>
      <c r="CH124" s="743"/>
      <c r="CI124" s="743"/>
      <c r="CJ124" s="883"/>
      <c r="CK124" s="891"/>
      <c r="CL124" s="891"/>
      <c r="CM124" s="891"/>
      <c r="CN124" s="891"/>
      <c r="CO124" s="892"/>
      <c r="CP124" s="856"/>
      <c r="CQ124" s="857"/>
      <c r="CR124" s="857"/>
      <c r="CS124" s="857"/>
      <c r="CT124" s="857"/>
      <c r="CU124" s="857"/>
      <c r="CV124" s="857"/>
      <c r="CW124" s="857"/>
      <c r="CX124" s="857"/>
      <c r="CY124" s="857"/>
      <c r="CZ124" s="857"/>
      <c r="DA124" s="857"/>
      <c r="DB124" s="857"/>
      <c r="DC124" s="857"/>
      <c r="DD124" s="857"/>
      <c r="DE124" s="857"/>
      <c r="DF124" s="858"/>
      <c r="DG124" s="780"/>
      <c r="DH124" s="781"/>
      <c r="DI124" s="781"/>
      <c r="DJ124" s="781"/>
      <c r="DK124" s="782"/>
      <c r="DL124" s="783"/>
      <c r="DM124" s="781"/>
      <c r="DN124" s="781"/>
      <c r="DO124" s="781"/>
      <c r="DP124" s="782"/>
      <c r="DQ124" s="783"/>
      <c r="DR124" s="781"/>
      <c r="DS124" s="781"/>
      <c r="DT124" s="781"/>
      <c r="DU124" s="782"/>
      <c r="DV124" s="869"/>
      <c r="DW124" s="870"/>
      <c r="DX124" s="870"/>
      <c r="DY124" s="870"/>
      <c r="DZ124" s="871"/>
    </row>
    <row r="125" spans="1:130" s="199" customFormat="1" ht="26.25" customHeight="1">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439</v>
      </c>
      <c r="CL125" s="873"/>
      <c r="CM125" s="873"/>
      <c r="CN125" s="873"/>
      <c r="CO125" s="874"/>
      <c r="CP125" s="881" t="s">
        <v>440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443</v>
      </c>
      <c r="AY127" s="830"/>
      <c r="AZ127" s="830"/>
      <c r="BA127" s="830"/>
      <c r="BB127" s="830"/>
      <c r="BC127" s="830"/>
      <c r="BD127" s="830"/>
      <c r="BE127" s="831"/>
      <c r="BF127" s="829" t="s">
        <v>444</v>
      </c>
      <c r="BG127" s="830"/>
      <c r="BH127" s="830"/>
      <c r="BI127" s="830"/>
      <c r="BJ127" s="830"/>
      <c r="BK127" s="830"/>
      <c r="BL127" s="831"/>
      <c r="BM127" s="829" t="s">
        <v>445</v>
      </c>
      <c r="BN127" s="830"/>
      <c r="BO127" s="830"/>
      <c r="BP127" s="830"/>
      <c r="BQ127" s="830"/>
      <c r="BR127" s="830"/>
      <c r="BS127" s="831"/>
      <c r="BT127" s="829" t="s">
        <v>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450</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451</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452</v>
      </c>
      <c r="X129" s="795"/>
      <c r="Y129" s="795"/>
      <c r="Z129" s="796"/>
      <c r="AA129" s="797">
        <v>2888184</v>
      </c>
      <c r="AB129" s="798"/>
      <c r="AC129" s="798"/>
      <c r="AD129" s="798"/>
      <c r="AE129" s="799"/>
      <c r="AF129" s="800">
        <v>3026176</v>
      </c>
      <c r="AG129" s="798"/>
      <c r="AH129" s="798"/>
      <c r="AI129" s="798"/>
      <c r="AJ129" s="799"/>
      <c r="AK129" s="800">
        <v>2896335</v>
      </c>
      <c r="AL129" s="798"/>
      <c r="AM129" s="798"/>
      <c r="AN129" s="798"/>
      <c r="AO129" s="799"/>
      <c r="AP129" s="801"/>
      <c r="AQ129" s="802"/>
      <c r="AR129" s="802"/>
      <c r="AS129" s="802"/>
      <c r="AT129" s="803"/>
      <c r="AU129" s="237"/>
      <c r="AV129" s="237"/>
      <c r="AW129" s="237"/>
      <c r="AX129" s="767" t="s">
        <v>453</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455</v>
      </c>
      <c r="X130" s="795"/>
      <c r="Y130" s="795"/>
      <c r="Z130" s="796"/>
      <c r="AA130" s="797">
        <v>441927</v>
      </c>
      <c r="AB130" s="798"/>
      <c r="AC130" s="798"/>
      <c r="AD130" s="798"/>
      <c r="AE130" s="799"/>
      <c r="AF130" s="800">
        <v>426487</v>
      </c>
      <c r="AG130" s="798"/>
      <c r="AH130" s="798"/>
      <c r="AI130" s="798"/>
      <c r="AJ130" s="799"/>
      <c r="AK130" s="800">
        <v>404546</v>
      </c>
      <c r="AL130" s="798"/>
      <c r="AM130" s="798"/>
      <c r="AN130" s="798"/>
      <c r="AO130" s="799"/>
      <c r="AP130" s="801"/>
      <c r="AQ130" s="802"/>
      <c r="AR130" s="802"/>
      <c r="AS130" s="802"/>
      <c r="AT130" s="803"/>
      <c r="AU130" s="237"/>
      <c r="AV130" s="237"/>
      <c r="AW130" s="237"/>
      <c r="AX130" s="767" t="s">
        <v>456</v>
      </c>
      <c r="AY130" s="768"/>
      <c r="AZ130" s="768"/>
      <c r="BA130" s="768"/>
      <c r="BB130" s="768"/>
      <c r="BC130" s="768"/>
      <c r="BD130" s="768"/>
      <c r="BE130" s="769"/>
      <c r="BF130" s="770">
        <v>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457</v>
      </c>
      <c r="X131" s="778"/>
      <c r="Y131" s="778"/>
      <c r="Z131" s="779"/>
      <c r="AA131" s="780">
        <v>2446257</v>
      </c>
      <c r="AB131" s="781"/>
      <c r="AC131" s="781"/>
      <c r="AD131" s="781"/>
      <c r="AE131" s="782"/>
      <c r="AF131" s="783">
        <v>2599689</v>
      </c>
      <c r="AG131" s="781"/>
      <c r="AH131" s="781"/>
      <c r="AI131" s="781"/>
      <c r="AJ131" s="782"/>
      <c r="AK131" s="783">
        <v>2491789</v>
      </c>
      <c r="AL131" s="781"/>
      <c r="AM131" s="781"/>
      <c r="AN131" s="781"/>
      <c r="AO131" s="782"/>
      <c r="AP131" s="784"/>
      <c r="AQ131" s="785"/>
      <c r="AR131" s="785"/>
      <c r="AS131" s="785"/>
      <c r="AT131" s="786"/>
      <c r="AU131" s="237"/>
      <c r="AV131" s="237"/>
      <c r="AW131" s="237"/>
      <c r="AX131" s="745" t="s">
        <v>458</v>
      </c>
      <c r="AY131" s="746"/>
      <c r="AZ131" s="746"/>
      <c r="BA131" s="746"/>
      <c r="BB131" s="746"/>
      <c r="BC131" s="746"/>
      <c r="BD131" s="746"/>
      <c r="BE131" s="747"/>
      <c r="BF131" s="748">
        <v>10.7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460</v>
      </c>
      <c r="W132" s="758"/>
      <c r="X132" s="758"/>
      <c r="Y132" s="758"/>
      <c r="Z132" s="759"/>
      <c r="AA132" s="760">
        <v>2.8486786140000002</v>
      </c>
      <c r="AB132" s="761"/>
      <c r="AC132" s="761"/>
      <c r="AD132" s="761"/>
      <c r="AE132" s="762"/>
      <c r="AF132" s="763">
        <v>3.9807069230000001</v>
      </c>
      <c r="AG132" s="761"/>
      <c r="AH132" s="761"/>
      <c r="AI132" s="761"/>
      <c r="AJ132" s="762"/>
      <c r="AK132" s="763">
        <v>6.0511142800000002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461</v>
      </c>
      <c r="W133" s="737"/>
      <c r="X133" s="737"/>
      <c r="Y133" s="737"/>
      <c r="Z133" s="738"/>
      <c r="AA133" s="739">
        <v>2.8</v>
      </c>
      <c r="AB133" s="740"/>
      <c r="AC133" s="740"/>
      <c r="AD133" s="740"/>
      <c r="AE133" s="741"/>
      <c r="AF133" s="739">
        <v>3.1</v>
      </c>
      <c r="AG133" s="740"/>
      <c r="AH133" s="740"/>
      <c r="AI133" s="740"/>
      <c r="AJ133" s="741"/>
      <c r="AK133" s="739">
        <v>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462</v>
      </c>
      <c r="B5" s="248"/>
      <c r="C5" s="248"/>
      <c r="D5" s="248"/>
      <c r="E5" s="248"/>
      <c r="F5" s="248"/>
      <c r="G5" s="248"/>
      <c r="H5" s="248"/>
      <c r="I5" s="248"/>
      <c r="J5" s="248"/>
      <c r="K5" s="248"/>
      <c r="L5" s="248"/>
      <c r="M5" s="248"/>
      <c r="N5" s="248"/>
      <c r="O5" s="249"/>
    </row>
    <row r="6" spans="1:16">
      <c r="A6" s="250"/>
      <c r="B6" s="246"/>
      <c r="C6" s="246"/>
      <c r="D6" s="246"/>
      <c r="E6" s="246"/>
      <c r="F6" s="246"/>
      <c r="G6" s="251" t="s">
        <v>463</v>
      </c>
      <c r="H6" s="251"/>
      <c r="I6" s="251"/>
      <c r="J6" s="251"/>
      <c r="K6" s="246"/>
      <c r="L6" s="246"/>
      <c r="M6" s="246"/>
      <c r="N6" s="246"/>
    </row>
    <row r="7" spans="1:16">
      <c r="A7" s="250"/>
      <c r="B7" s="246"/>
      <c r="C7" s="246"/>
      <c r="D7" s="246"/>
      <c r="E7" s="246"/>
      <c r="F7" s="246"/>
      <c r="G7" s="253"/>
      <c r="H7" s="254"/>
      <c r="I7" s="254"/>
      <c r="J7" s="255"/>
      <c r="K7" s="1160" t="s">
        <v>464</v>
      </c>
      <c r="L7" s="256"/>
      <c r="M7" s="257" t="s">
        <v>465</v>
      </c>
      <c r="N7" s="258"/>
    </row>
    <row r="8" spans="1:16">
      <c r="A8" s="250"/>
      <c r="B8" s="246"/>
      <c r="C8" s="246"/>
      <c r="D8" s="246"/>
      <c r="E8" s="246"/>
      <c r="F8" s="246"/>
      <c r="G8" s="259"/>
      <c r="H8" s="260"/>
      <c r="I8" s="260"/>
      <c r="J8" s="261"/>
      <c r="K8" s="1161"/>
      <c r="L8" s="262" t="s">
        <v>466</v>
      </c>
      <c r="M8" s="263" t="s">
        <v>467</v>
      </c>
      <c r="N8" s="264" t="s">
        <v>468</v>
      </c>
    </row>
    <row r="9" spans="1:16">
      <c r="A9" s="250"/>
      <c r="B9" s="246"/>
      <c r="C9" s="246"/>
      <c r="D9" s="246"/>
      <c r="E9" s="246"/>
      <c r="F9" s="246"/>
      <c r="G9" s="1174" t="s">
        <v>469</v>
      </c>
      <c r="H9" s="1175"/>
      <c r="I9" s="1175"/>
      <c r="J9" s="1176"/>
      <c r="K9" s="265">
        <v>638888</v>
      </c>
      <c r="L9" s="266">
        <v>63401</v>
      </c>
      <c r="M9" s="267">
        <v>85687</v>
      </c>
      <c r="N9" s="268">
        <v>-26</v>
      </c>
    </row>
    <row r="10" spans="1:16">
      <c r="A10" s="250"/>
      <c r="B10" s="246"/>
      <c r="C10" s="246"/>
      <c r="D10" s="246"/>
      <c r="E10" s="246"/>
      <c r="F10" s="246"/>
      <c r="G10" s="1174" t="s">
        <v>470</v>
      </c>
      <c r="H10" s="1175"/>
      <c r="I10" s="1175"/>
      <c r="J10" s="1176"/>
      <c r="K10" s="269">
        <v>38754</v>
      </c>
      <c r="L10" s="270">
        <v>3846</v>
      </c>
      <c r="M10" s="271">
        <v>10096</v>
      </c>
      <c r="N10" s="272">
        <v>-61.9</v>
      </c>
    </row>
    <row r="11" spans="1:16" ht="13.5" customHeight="1">
      <c r="A11" s="250"/>
      <c r="B11" s="246"/>
      <c r="C11" s="246"/>
      <c r="D11" s="246"/>
      <c r="E11" s="246"/>
      <c r="F11" s="246"/>
      <c r="G11" s="1174" t="s">
        <v>471</v>
      </c>
      <c r="H11" s="1175"/>
      <c r="I11" s="1175"/>
      <c r="J11" s="1176"/>
      <c r="K11" s="269">
        <v>174860</v>
      </c>
      <c r="L11" s="270">
        <v>17352</v>
      </c>
      <c r="M11" s="271">
        <v>13592</v>
      </c>
      <c r="N11" s="272">
        <v>27.7</v>
      </c>
    </row>
    <row r="12" spans="1:16" ht="13.5" customHeight="1">
      <c r="A12" s="250"/>
      <c r="B12" s="246"/>
      <c r="C12" s="246"/>
      <c r="D12" s="246"/>
      <c r="E12" s="246"/>
      <c r="F12" s="246"/>
      <c r="G12" s="1174" t="s">
        <v>472</v>
      </c>
      <c r="H12" s="1175"/>
      <c r="I12" s="1175"/>
      <c r="J12" s="1176"/>
      <c r="K12" s="269">
        <v>48608</v>
      </c>
      <c r="L12" s="270">
        <v>4824</v>
      </c>
      <c r="M12" s="271">
        <v>962</v>
      </c>
      <c r="N12" s="272">
        <v>401.5</v>
      </c>
    </row>
    <row r="13" spans="1:16" ht="13.5" customHeight="1">
      <c r="A13" s="250"/>
      <c r="B13" s="246"/>
      <c r="C13" s="246"/>
      <c r="D13" s="246"/>
      <c r="E13" s="246"/>
      <c r="F13" s="246"/>
      <c r="G13" s="1174" t="s">
        <v>473</v>
      </c>
      <c r="H13" s="1175"/>
      <c r="I13" s="1175"/>
      <c r="J13" s="1176"/>
      <c r="K13" s="269" t="s">
        <v>474</v>
      </c>
      <c r="L13" s="270" t="s">
        <v>474</v>
      </c>
      <c r="M13" s="271">
        <v>34</v>
      </c>
      <c r="N13" s="272" t="s">
        <v>474</v>
      </c>
    </row>
    <row r="14" spans="1:16" ht="13.5" customHeight="1">
      <c r="A14" s="250"/>
      <c r="B14" s="246"/>
      <c r="C14" s="246"/>
      <c r="D14" s="246"/>
      <c r="E14" s="246"/>
      <c r="F14" s="246"/>
      <c r="G14" s="1174" t="s">
        <v>475</v>
      </c>
      <c r="H14" s="1175"/>
      <c r="I14" s="1175"/>
      <c r="J14" s="1176"/>
      <c r="K14" s="269">
        <v>37767</v>
      </c>
      <c r="L14" s="270">
        <v>3748</v>
      </c>
      <c r="M14" s="271">
        <v>3922</v>
      </c>
      <c r="N14" s="272">
        <v>-4.4000000000000004</v>
      </c>
    </row>
    <row r="15" spans="1:16" ht="13.5" customHeight="1">
      <c r="A15" s="250"/>
      <c r="B15" s="246"/>
      <c r="C15" s="246"/>
      <c r="D15" s="246"/>
      <c r="E15" s="246"/>
      <c r="F15" s="246"/>
      <c r="G15" s="1174" t="s">
        <v>476</v>
      </c>
      <c r="H15" s="1175"/>
      <c r="I15" s="1175"/>
      <c r="J15" s="1176"/>
      <c r="K15" s="269">
        <v>6370</v>
      </c>
      <c r="L15" s="270">
        <v>632</v>
      </c>
      <c r="M15" s="271">
        <v>1815</v>
      </c>
      <c r="N15" s="272">
        <v>-65.2</v>
      </c>
    </row>
    <row r="16" spans="1:16">
      <c r="A16" s="250"/>
      <c r="B16" s="246"/>
      <c r="C16" s="246"/>
      <c r="D16" s="246"/>
      <c r="E16" s="246"/>
      <c r="F16" s="246"/>
      <c r="G16" s="1177" t="s">
        <v>477</v>
      </c>
      <c r="H16" s="1178"/>
      <c r="I16" s="1178"/>
      <c r="J16" s="1179"/>
      <c r="K16" s="270">
        <v>-60648</v>
      </c>
      <c r="L16" s="270">
        <v>-6018</v>
      </c>
      <c r="M16" s="271">
        <v>-9409</v>
      </c>
      <c r="N16" s="272">
        <v>-36</v>
      </c>
    </row>
    <row r="17" spans="1:16">
      <c r="A17" s="250"/>
      <c r="B17" s="246"/>
      <c r="C17" s="246"/>
      <c r="D17" s="246"/>
      <c r="E17" s="246"/>
      <c r="F17" s="246"/>
      <c r="G17" s="1177" t="s">
        <v>172</v>
      </c>
      <c r="H17" s="1178"/>
      <c r="I17" s="1178"/>
      <c r="J17" s="1179"/>
      <c r="K17" s="270">
        <v>884599</v>
      </c>
      <c r="L17" s="270">
        <v>87784</v>
      </c>
      <c r="M17" s="271">
        <v>106699</v>
      </c>
      <c r="N17" s="272">
        <v>-17.7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478</v>
      </c>
      <c r="H19" s="246"/>
      <c r="I19" s="246"/>
      <c r="J19" s="246"/>
      <c r="K19" s="246"/>
      <c r="L19" s="246"/>
      <c r="M19" s="246"/>
      <c r="N19" s="246"/>
    </row>
    <row r="20" spans="1:16">
      <c r="A20" s="250"/>
      <c r="B20" s="246"/>
      <c r="C20" s="246"/>
      <c r="D20" s="246"/>
      <c r="E20" s="246"/>
      <c r="F20" s="246"/>
      <c r="G20" s="274"/>
      <c r="H20" s="275"/>
      <c r="I20" s="275"/>
      <c r="J20" s="276"/>
      <c r="K20" s="277" t="s">
        <v>479</v>
      </c>
      <c r="L20" s="278" t="s">
        <v>480</v>
      </c>
      <c r="M20" s="279" t="s">
        <v>481</v>
      </c>
      <c r="N20" s="280"/>
    </row>
    <row r="21" spans="1:16" s="286" customFormat="1">
      <c r="A21" s="281"/>
      <c r="B21" s="251"/>
      <c r="C21" s="251"/>
      <c r="D21" s="251"/>
      <c r="E21" s="251"/>
      <c r="F21" s="251"/>
      <c r="G21" s="1171" t="s">
        <v>482</v>
      </c>
      <c r="H21" s="1172"/>
      <c r="I21" s="1172"/>
      <c r="J21" s="1173"/>
      <c r="K21" s="282">
        <v>8.24</v>
      </c>
      <c r="L21" s="283">
        <v>9.99</v>
      </c>
      <c r="M21" s="284">
        <v>-1.75</v>
      </c>
      <c r="N21" s="251"/>
      <c r="O21" s="285"/>
      <c r="P21" s="281"/>
    </row>
    <row r="22" spans="1:16" s="286" customFormat="1">
      <c r="A22" s="281"/>
      <c r="B22" s="251"/>
      <c r="C22" s="251"/>
      <c r="D22" s="251"/>
      <c r="E22" s="251"/>
      <c r="F22" s="251"/>
      <c r="G22" s="1171" t="s">
        <v>483</v>
      </c>
      <c r="H22" s="1172"/>
      <c r="I22" s="1172"/>
      <c r="J22" s="1173"/>
      <c r="K22" s="287">
        <v>89.2</v>
      </c>
      <c r="L22" s="288">
        <v>96.4</v>
      </c>
      <c r="M22" s="289">
        <v>-7.2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486</v>
      </c>
      <c r="H29" s="251"/>
      <c r="I29" s="251"/>
      <c r="J29" s="251"/>
      <c r="K29" s="246"/>
      <c r="L29" s="246"/>
      <c r="M29" s="246"/>
      <c r="N29" s="246"/>
      <c r="O29" s="295"/>
    </row>
    <row r="30" spans="1:16">
      <c r="A30" s="250"/>
      <c r="B30" s="246"/>
      <c r="C30" s="246"/>
      <c r="D30" s="246"/>
      <c r="E30" s="246"/>
      <c r="F30" s="246"/>
      <c r="G30" s="253"/>
      <c r="H30" s="254"/>
      <c r="I30" s="254"/>
      <c r="J30" s="255"/>
      <c r="K30" s="1160" t="s">
        <v>464</v>
      </c>
      <c r="L30" s="256"/>
      <c r="M30" s="257" t="s">
        <v>465</v>
      </c>
      <c r="N30" s="258"/>
    </row>
    <row r="31" spans="1:16">
      <c r="A31" s="250"/>
      <c r="B31" s="246"/>
      <c r="C31" s="246"/>
      <c r="D31" s="246"/>
      <c r="E31" s="246"/>
      <c r="F31" s="246"/>
      <c r="G31" s="259"/>
      <c r="H31" s="260"/>
      <c r="I31" s="260"/>
      <c r="J31" s="261"/>
      <c r="K31" s="1161"/>
      <c r="L31" s="262" t="s">
        <v>466</v>
      </c>
      <c r="M31" s="263" t="s">
        <v>467</v>
      </c>
      <c r="N31" s="264" t="s">
        <v>468</v>
      </c>
    </row>
    <row r="32" spans="1:16" ht="27" customHeight="1">
      <c r="A32" s="250"/>
      <c r="B32" s="246"/>
      <c r="C32" s="246"/>
      <c r="D32" s="246"/>
      <c r="E32" s="246"/>
      <c r="F32" s="246"/>
      <c r="G32" s="1162" t="s">
        <v>487</v>
      </c>
      <c r="H32" s="1163"/>
      <c r="I32" s="1163"/>
      <c r="J32" s="1164"/>
      <c r="K32" s="296">
        <v>333884</v>
      </c>
      <c r="L32" s="296">
        <v>33133</v>
      </c>
      <c r="M32" s="297">
        <v>51894</v>
      </c>
      <c r="N32" s="298">
        <v>-36.200000000000003</v>
      </c>
    </row>
    <row r="33" spans="1:16" ht="13.5" customHeight="1">
      <c r="A33" s="250"/>
      <c r="B33" s="246"/>
      <c r="C33" s="246"/>
      <c r="D33" s="246"/>
      <c r="E33" s="246"/>
      <c r="F33" s="246"/>
      <c r="G33" s="1162" t="s">
        <v>488</v>
      </c>
      <c r="H33" s="1163"/>
      <c r="I33" s="1163"/>
      <c r="J33" s="1164"/>
      <c r="K33" s="296" t="s">
        <v>474</v>
      </c>
      <c r="L33" s="296" t="s">
        <v>474</v>
      </c>
      <c r="M33" s="297" t="s">
        <v>474</v>
      </c>
      <c r="N33" s="298" t="s">
        <v>474</v>
      </c>
    </row>
    <row r="34" spans="1:16" ht="27" customHeight="1">
      <c r="A34" s="250"/>
      <c r="B34" s="246"/>
      <c r="C34" s="246"/>
      <c r="D34" s="246"/>
      <c r="E34" s="246"/>
      <c r="F34" s="246"/>
      <c r="G34" s="1162" t="s">
        <v>489</v>
      </c>
      <c r="H34" s="1163"/>
      <c r="I34" s="1163"/>
      <c r="J34" s="1164"/>
      <c r="K34" s="296" t="s">
        <v>474</v>
      </c>
      <c r="L34" s="296" t="s">
        <v>474</v>
      </c>
      <c r="M34" s="297">
        <v>10</v>
      </c>
      <c r="N34" s="298" t="s">
        <v>474</v>
      </c>
    </row>
    <row r="35" spans="1:16" ht="27" customHeight="1">
      <c r="A35" s="250"/>
      <c r="B35" s="246"/>
      <c r="C35" s="246"/>
      <c r="D35" s="246"/>
      <c r="E35" s="246"/>
      <c r="F35" s="246"/>
      <c r="G35" s="1162" t="s">
        <v>490</v>
      </c>
      <c r="H35" s="1163"/>
      <c r="I35" s="1163"/>
      <c r="J35" s="1164"/>
      <c r="K35" s="296" t="s">
        <v>474</v>
      </c>
      <c r="L35" s="296" t="s">
        <v>474</v>
      </c>
      <c r="M35" s="297">
        <v>15077</v>
      </c>
      <c r="N35" s="298" t="s">
        <v>474</v>
      </c>
    </row>
    <row r="36" spans="1:16" ht="27" customHeight="1">
      <c r="A36" s="250"/>
      <c r="B36" s="246"/>
      <c r="C36" s="246"/>
      <c r="D36" s="246"/>
      <c r="E36" s="246"/>
      <c r="F36" s="246"/>
      <c r="G36" s="1162" t="s">
        <v>491</v>
      </c>
      <c r="H36" s="1163"/>
      <c r="I36" s="1163"/>
      <c r="J36" s="1164"/>
      <c r="K36" s="296">
        <v>221443</v>
      </c>
      <c r="L36" s="296">
        <v>21975</v>
      </c>
      <c r="M36" s="297">
        <v>4066</v>
      </c>
      <c r="N36" s="298">
        <v>440.5</v>
      </c>
    </row>
    <row r="37" spans="1:16" ht="13.5" customHeight="1">
      <c r="A37" s="250"/>
      <c r="B37" s="246"/>
      <c r="C37" s="246"/>
      <c r="D37" s="246"/>
      <c r="E37" s="246"/>
      <c r="F37" s="246"/>
      <c r="G37" s="1162" t="s">
        <v>492</v>
      </c>
      <c r="H37" s="1163"/>
      <c r="I37" s="1163"/>
      <c r="J37" s="1164"/>
      <c r="K37" s="296" t="s">
        <v>474</v>
      </c>
      <c r="L37" s="296" t="s">
        <v>474</v>
      </c>
      <c r="M37" s="297">
        <v>901</v>
      </c>
      <c r="N37" s="298" t="s">
        <v>474</v>
      </c>
    </row>
    <row r="38" spans="1:16" ht="27" customHeight="1">
      <c r="A38" s="250"/>
      <c r="B38" s="246"/>
      <c r="C38" s="246"/>
      <c r="D38" s="246"/>
      <c r="E38" s="246"/>
      <c r="F38" s="246"/>
      <c r="G38" s="1165" t="s">
        <v>493</v>
      </c>
      <c r="H38" s="1166"/>
      <c r="I38" s="1166"/>
      <c r="J38" s="1167"/>
      <c r="K38" s="299" t="s">
        <v>474</v>
      </c>
      <c r="L38" s="299" t="s">
        <v>474</v>
      </c>
      <c r="M38" s="300">
        <v>5</v>
      </c>
      <c r="N38" s="301" t="s">
        <v>474</v>
      </c>
      <c r="O38" s="295"/>
    </row>
    <row r="39" spans="1:16">
      <c r="A39" s="250"/>
      <c r="B39" s="246"/>
      <c r="C39" s="246"/>
      <c r="D39" s="246"/>
      <c r="E39" s="246"/>
      <c r="F39" s="246"/>
      <c r="G39" s="1165" t="s">
        <v>494</v>
      </c>
      <c r="H39" s="1166"/>
      <c r="I39" s="1166"/>
      <c r="J39" s="1167"/>
      <c r="K39" s="302" t="s">
        <v>474</v>
      </c>
      <c r="L39" s="302" t="s">
        <v>474</v>
      </c>
      <c r="M39" s="303">
        <v>-2383</v>
      </c>
      <c r="N39" s="304" t="s">
        <v>474</v>
      </c>
      <c r="O39" s="295"/>
    </row>
    <row r="40" spans="1:16" ht="27" customHeight="1">
      <c r="A40" s="250"/>
      <c r="B40" s="246"/>
      <c r="C40" s="246"/>
      <c r="D40" s="246"/>
      <c r="E40" s="246"/>
      <c r="F40" s="246"/>
      <c r="G40" s="1162" t="s">
        <v>495</v>
      </c>
      <c r="H40" s="1163"/>
      <c r="I40" s="1163"/>
      <c r="J40" s="1164"/>
      <c r="K40" s="302">
        <v>-404546</v>
      </c>
      <c r="L40" s="302">
        <v>-40145</v>
      </c>
      <c r="M40" s="303">
        <v>-48190</v>
      </c>
      <c r="N40" s="304">
        <v>-16.7</v>
      </c>
      <c r="O40" s="295"/>
    </row>
    <row r="41" spans="1:16">
      <c r="A41" s="250"/>
      <c r="B41" s="246"/>
      <c r="C41" s="246"/>
      <c r="D41" s="246"/>
      <c r="E41" s="246"/>
      <c r="F41" s="246"/>
      <c r="G41" s="1168" t="s">
        <v>283</v>
      </c>
      <c r="H41" s="1169"/>
      <c r="I41" s="1169"/>
      <c r="J41" s="1170"/>
      <c r="K41" s="296">
        <v>150781</v>
      </c>
      <c r="L41" s="302">
        <v>14963</v>
      </c>
      <c r="M41" s="303">
        <v>21380</v>
      </c>
      <c r="N41" s="304">
        <v>-30</v>
      </c>
      <c r="O41" s="295"/>
    </row>
    <row r="42" spans="1:16">
      <c r="A42" s="250"/>
      <c r="B42" s="246"/>
      <c r="C42" s="246"/>
      <c r="D42" s="246"/>
      <c r="E42" s="246"/>
      <c r="F42" s="246"/>
      <c r="G42" s="305" t="s">
        <v>496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497</v>
      </c>
      <c r="B47" s="246"/>
      <c r="C47" s="246"/>
      <c r="D47" s="246"/>
      <c r="E47" s="246"/>
      <c r="F47" s="246"/>
      <c r="G47" s="246"/>
      <c r="H47" s="246"/>
      <c r="I47" s="246"/>
      <c r="J47" s="246"/>
      <c r="K47" s="246"/>
      <c r="L47" s="246"/>
      <c r="M47" s="246"/>
      <c r="N47" s="246"/>
    </row>
    <row r="48" spans="1:16">
      <c r="A48" s="250"/>
      <c r="B48" s="246"/>
      <c r="C48" s="246"/>
      <c r="D48" s="246"/>
      <c r="E48" s="246"/>
      <c r="F48" s="246"/>
      <c r="G48" s="310" t="s">
        <v>498</v>
      </c>
      <c r="H48" s="310"/>
      <c r="I48" s="310"/>
      <c r="J48" s="310"/>
      <c r="K48" s="310"/>
      <c r="L48" s="310"/>
      <c r="M48" s="311"/>
      <c r="N48" s="310"/>
    </row>
    <row r="49" spans="1:14" ht="13.5" customHeight="1">
      <c r="A49" s="250"/>
      <c r="B49" s="246"/>
      <c r="C49" s="246"/>
      <c r="D49" s="246"/>
      <c r="E49" s="246"/>
      <c r="F49" s="246"/>
      <c r="G49" s="312"/>
      <c r="H49" s="313"/>
      <c r="I49" s="1155" t="s">
        <v>464</v>
      </c>
      <c r="J49" s="1157" t="s">
        <v>499</v>
      </c>
      <c r="K49" s="1158"/>
      <c r="L49" s="1158"/>
      <c r="M49" s="1158"/>
      <c r="N49" s="1159"/>
    </row>
    <row r="50" spans="1:14">
      <c r="A50" s="250"/>
      <c r="B50" s="246"/>
      <c r="C50" s="246"/>
      <c r="D50" s="246"/>
      <c r="E50" s="246"/>
      <c r="F50" s="246"/>
      <c r="G50" s="314"/>
      <c r="H50" s="315"/>
      <c r="I50" s="1156"/>
      <c r="J50" s="316" t="s">
        <v>500</v>
      </c>
      <c r="K50" s="317" t="s">
        <v>501</v>
      </c>
      <c r="L50" s="318" t="s">
        <v>502</v>
      </c>
      <c r="M50" s="319" t="s">
        <v>503</v>
      </c>
      <c r="N50" s="320" t="s">
        <v>504</v>
      </c>
    </row>
    <row r="51" spans="1:14">
      <c r="A51" s="250"/>
      <c r="B51" s="246"/>
      <c r="C51" s="246"/>
      <c r="D51" s="246"/>
      <c r="E51" s="246"/>
      <c r="F51" s="246"/>
      <c r="G51" s="312" t="s">
        <v>505</v>
      </c>
      <c r="H51" s="313"/>
      <c r="I51" s="321">
        <v>546772</v>
      </c>
      <c r="J51" s="322">
        <v>50811</v>
      </c>
      <c r="K51" s="323">
        <v>-10.199999999999999</v>
      </c>
      <c r="L51" s="324">
        <v>66496</v>
      </c>
      <c r="M51" s="325">
        <v>-6.2</v>
      </c>
      <c r="N51" s="326">
        <v>-4</v>
      </c>
    </row>
    <row r="52" spans="1:14">
      <c r="A52" s="250"/>
      <c r="B52" s="246"/>
      <c r="C52" s="246"/>
      <c r="D52" s="246"/>
      <c r="E52" s="246"/>
      <c r="F52" s="246"/>
      <c r="G52" s="327"/>
      <c r="H52" s="328" t="s">
        <v>506</v>
      </c>
      <c r="I52" s="329">
        <v>500190</v>
      </c>
      <c r="J52" s="330">
        <v>46482</v>
      </c>
      <c r="K52" s="331">
        <v>2.4</v>
      </c>
      <c r="L52" s="332">
        <v>36530</v>
      </c>
      <c r="M52" s="333">
        <v>-8.4</v>
      </c>
      <c r="N52" s="334">
        <v>10.8</v>
      </c>
    </row>
    <row r="53" spans="1:14">
      <c r="A53" s="250"/>
      <c r="B53" s="246"/>
      <c r="C53" s="246"/>
      <c r="D53" s="246"/>
      <c r="E53" s="246"/>
      <c r="F53" s="246"/>
      <c r="G53" s="312" t="s">
        <v>507</v>
      </c>
      <c r="H53" s="313"/>
      <c r="I53" s="321">
        <v>561439</v>
      </c>
      <c r="J53" s="322">
        <v>52707</v>
      </c>
      <c r="K53" s="323">
        <v>3.7</v>
      </c>
      <c r="L53" s="324">
        <v>82748</v>
      </c>
      <c r="M53" s="325">
        <v>24.4</v>
      </c>
      <c r="N53" s="326">
        <v>-20.7</v>
      </c>
    </row>
    <row r="54" spans="1:14">
      <c r="A54" s="250"/>
      <c r="B54" s="246"/>
      <c r="C54" s="246"/>
      <c r="D54" s="246"/>
      <c r="E54" s="246"/>
      <c r="F54" s="246"/>
      <c r="G54" s="327"/>
      <c r="H54" s="328" t="s">
        <v>506</v>
      </c>
      <c r="I54" s="329">
        <v>479812</v>
      </c>
      <c r="J54" s="330">
        <v>45044</v>
      </c>
      <c r="K54" s="331">
        <v>-3.1</v>
      </c>
      <c r="L54" s="332">
        <v>44732</v>
      </c>
      <c r="M54" s="333">
        <v>22.5</v>
      </c>
      <c r="N54" s="334">
        <v>-25.6</v>
      </c>
    </row>
    <row r="55" spans="1:14">
      <c r="A55" s="250"/>
      <c r="B55" s="246"/>
      <c r="C55" s="246"/>
      <c r="D55" s="246"/>
      <c r="E55" s="246"/>
      <c r="F55" s="246"/>
      <c r="G55" s="312" t="s">
        <v>508</v>
      </c>
      <c r="H55" s="313"/>
      <c r="I55" s="321">
        <v>532355</v>
      </c>
      <c r="J55" s="322">
        <v>51021</v>
      </c>
      <c r="K55" s="323">
        <v>-3.2</v>
      </c>
      <c r="L55" s="324">
        <v>91837</v>
      </c>
      <c r="M55" s="325">
        <v>11</v>
      </c>
      <c r="N55" s="326">
        <v>-14.2</v>
      </c>
    </row>
    <row r="56" spans="1:14">
      <c r="A56" s="250"/>
      <c r="B56" s="246"/>
      <c r="C56" s="246"/>
      <c r="D56" s="246"/>
      <c r="E56" s="246"/>
      <c r="F56" s="246"/>
      <c r="G56" s="327"/>
      <c r="H56" s="328" t="s">
        <v>506</v>
      </c>
      <c r="I56" s="329">
        <v>450643</v>
      </c>
      <c r="J56" s="330">
        <v>43190</v>
      </c>
      <c r="K56" s="331">
        <v>-4.0999999999999996</v>
      </c>
      <c r="L56" s="332">
        <v>54439</v>
      </c>
      <c r="M56" s="333">
        <v>21.7</v>
      </c>
      <c r="N56" s="334">
        <v>-25.8</v>
      </c>
    </row>
    <row r="57" spans="1:14">
      <c r="A57" s="250"/>
      <c r="B57" s="246"/>
      <c r="C57" s="246"/>
      <c r="D57" s="246"/>
      <c r="E57" s="246"/>
      <c r="F57" s="246"/>
      <c r="G57" s="312" t="s">
        <v>509</v>
      </c>
      <c r="H57" s="313"/>
      <c r="I57" s="321">
        <v>536586</v>
      </c>
      <c r="J57" s="322">
        <v>52162</v>
      </c>
      <c r="K57" s="323">
        <v>2.2000000000000002</v>
      </c>
      <c r="L57" s="324">
        <v>75972</v>
      </c>
      <c r="M57" s="325">
        <v>-17.3</v>
      </c>
      <c r="N57" s="326">
        <v>19.5</v>
      </c>
    </row>
    <row r="58" spans="1:14">
      <c r="A58" s="250"/>
      <c r="B58" s="246"/>
      <c r="C58" s="246"/>
      <c r="D58" s="246"/>
      <c r="E58" s="246"/>
      <c r="F58" s="246"/>
      <c r="G58" s="327"/>
      <c r="H58" s="328" t="s">
        <v>506</v>
      </c>
      <c r="I58" s="329">
        <v>463550</v>
      </c>
      <c r="J58" s="330">
        <v>45062</v>
      </c>
      <c r="K58" s="331">
        <v>4.3</v>
      </c>
      <c r="L58" s="332">
        <v>40712</v>
      </c>
      <c r="M58" s="333">
        <v>-25.2</v>
      </c>
      <c r="N58" s="334">
        <v>29.5</v>
      </c>
    </row>
    <row r="59" spans="1:14">
      <c r="A59" s="250"/>
      <c r="B59" s="246"/>
      <c r="C59" s="246"/>
      <c r="D59" s="246"/>
      <c r="E59" s="246"/>
      <c r="F59" s="246"/>
      <c r="G59" s="312" t="s">
        <v>510</v>
      </c>
      <c r="H59" s="313"/>
      <c r="I59" s="321">
        <v>377553</v>
      </c>
      <c r="J59" s="322">
        <v>37467</v>
      </c>
      <c r="K59" s="323">
        <v>-28.2</v>
      </c>
      <c r="L59" s="324">
        <v>79466</v>
      </c>
      <c r="M59" s="325">
        <v>4.5999999999999996</v>
      </c>
      <c r="N59" s="326">
        <v>-32.799999999999997</v>
      </c>
    </row>
    <row r="60" spans="1:14">
      <c r="A60" s="250"/>
      <c r="B60" s="246"/>
      <c r="C60" s="246"/>
      <c r="D60" s="246"/>
      <c r="E60" s="246"/>
      <c r="F60" s="246"/>
      <c r="G60" s="327"/>
      <c r="H60" s="328" t="s">
        <v>506</v>
      </c>
      <c r="I60" s="335">
        <v>323991</v>
      </c>
      <c r="J60" s="330">
        <v>32152</v>
      </c>
      <c r="K60" s="331">
        <v>-28.6</v>
      </c>
      <c r="L60" s="332">
        <v>44645</v>
      </c>
      <c r="M60" s="333">
        <v>9.6999999999999993</v>
      </c>
      <c r="N60" s="334">
        <v>-38.299999999999997</v>
      </c>
    </row>
    <row r="61" spans="1:14">
      <c r="A61" s="250"/>
      <c r="B61" s="246"/>
      <c r="C61" s="246"/>
      <c r="D61" s="246"/>
      <c r="E61" s="246"/>
      <c r="F61" s="246"/>
      <c r="G61" s="312" t="s">
        <v>511</v>
      </c>
      <c r="H61" s="336"/>
      <c r="I61" s="337">
        <v>510941</v>
      </c>
      <c r="J61" s="338">
        <v>48834</v>
      </c>
      <c r="K61" s="339">
        <v>-7.1</v>
      </c>
      <c r="L61" s="340">
        <v>79304</v>
      </c>
      <c r="M61" s="341">
        <v>3.3</v>
      </c>
      <c r="N61" s="326">
        <v>-10.4</v>
      </c>
    </row>
    <row r="62" spans="1:14">
      <c r="A62" s="250"/>
      <c r="B62" s="246"/>
      <c r="C62" s="246"/>
      <c r="D62" s="246"/>
      <c r="E62" s="246"/>
      <c r="F62" s="246"/>
      <c r="G62" s="327"/>
      <c r="H62" s="328" t="s">
        <v>506</v>
      </c>
      <c r="I62" s="329">
        <v>443637</v>
      </c>
      <c r="J62" s="330">
        <v>42386</v>
      </c>
      <c r="K62" s="331">
        <v>-5.8</v>
      </c>
      <c r="L62" s="332">
        <v>44212</v>
      </c>
      <c r="M62" s="333">
        <v>4.0999999999999996</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80" t="s">
        <v>3</v>
      </c>
      <c r="D47" s="1180"/>
      <c r="E47" s="1181"/>
      <c r="F47" s="11">
        <v>18.829999999999998</v>
      </c>
      <c r="G47" s="12">
        <v>18.670000000000002</v>
      </c>
      <c r="H47" s="12">
        <v>19.170000000000002</v>
      </c>
      <c r="I47" s="12">
        <v>20.76</v>
      </c>
      <c r="J47" s="13">
        <v>22.38</v>
      </c>
    </row>
    <row r="48" spans="2:10" ht="57.75" customHeight="1">
      <c r="B48" s="14"/>
      <c r="C48" s="1182" t="s">
        <v>4</v>
      </c>
      <c r="D48" s="1182"/>
      <c r="E48" s="1183"/>
      <c r="F48" s="15">
        <v>4.21</v>
      </c>
      <c r="G48" s="16">
        <v>3.42</v>
      </c>
      <c r="H48" s="16">
        <v>3.81</v>
      </c>
      <c r="I48" s="16">
        <v>5.14</v>
      </c>
      <c r="J48" s="17">
        <v>2.73</v>
      </c>
    </row>
    <row r="49" spans="2:10" ht="57.75" customHeight="1" thickBot="1">
      <c r="B49" s="18"/>
      <c r="C49" s="1184" t="s">
        <v>5</v>
      </c>
      <c r="D49" s="1184"/>
      <c r="E49" s="1185"/>
      <c r="F49" s="19" t="s">
        <v>518</v>
      </c>
      <c r="G49" s="20" t="s">
        <v>519</v>
      </c>
      <c r="H49" s="20">
        <v>0.8</v>
      </c>
      <c r="I49" s="20">
        <v>3.97</v>
      </c>
      <c r="J49" s="21" t="s">
        <v>520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soumu</cp:lastModifiedBy>
  <cp:lastPrinted>2018-04-23T08:28:29Z</cp:lastPrinted>
  <dcterms:created xsi:type="dcterms:W3CDTF">2018-01-24T04:19:26Z</dcterms:created>
  <dcterms:modified xsi:type="dcterms:W3CDTF">2018-12-11T06:31:13Z</dcterms:modified>
</cp:coreProperties>
</file>